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使い方" sheetId="1" state="visible" r:id="rId3"/>
    <sheet name="備品台帳" sheetId="2" state="visible" r:id="rId4"/>
    <sheet name="貸出記録" sheetId="3" state="visible" r:id="rId5"/>
  </sheets>
  <definedNames>
    <definedName function="false" hidden="false" localSheetId="1" name="_xlnm.Print_Titles" vbProcedure="false">備品台帳!$4:$4</definedName>
    <definedName function="false" hidden="false" localSheetId="2" name="_xlnm.Print_Area" vbProcedure="false">貸出記録!$A$1:$I$504</definedName>
    <definedName function="false" hidden="false" localSheetId="2" name="_xlnm.Print_Titles" vbProcedure="false">貸出記録!$4:$4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Werp</author>
  </authors>
  <commentList>
    <comment ref="A4" authorId="0">
      <text>
        <r>
          <rPr>
            <sz val="10"/>
            <rFont val="PingFang SC"/>
            <family val="2"/>
          </rPr>
          <t xml:space="preserve">備品ごとに重複しない番号にします。ラベルに印字して備品に貼ると、貸出記録を書くときに迷いません。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Werp</author>
  </authors>
  <commentList>
    <comment ref="J4" authorId="0">
      <text>
        <r>
          <rPr>
            <sz val="10"/>
            <rFont val="PingFang SC"/>
            <family val="2"/>
          </rPr>
          <t xml:space="preserve">返却日が空の行だけ管理番号が入る補助列です。備品台帳の状態はこの列から引いています。消さないでください。</t>
        </r>
      </text>
    </comment>
  </commentList>
</comments>
</file>

<file path=xl/sharedStrings.xml><?xml version="1.0" encoding="utf-8"?>
<sst xmlns="http://schemas.openxmlformats.org/spreadsheetml/2006/main" count="82" uniqueCount="73">
  <si>
    <t xml:space="preserve">備品貸出管理表（テンプレート）</t>
  </si>
  <si>
    <t xml:space="preserve">配布: Werp™（https://werp.in/）　版: 2026-09　自由に改変・社内配布してかまいません</t>
  </si>
  <si>
    <t xml:space="preserve">このファイルでできること</t>
  </si>
  <si>
    <t xml:space="preserve">・備品台帳に備品を登録し、貸出記録に「誰が・いつ・何を・いつまで」借りたかを書きます。</t>
  </si>
  <si>
    <t xml:space="preserve">・備品台帳の「状態」「借りている人」「返却予定」は、貸出記録から自動で表示されます（手で書き換えません）。</t>
  </si>
  <si>
    <t xml:space="preserve">・返却予定日を過ぎても返却日が空の行は、赤く表示されます。</t>
  </si>
  <si>
    <t xml:space="preserve">入力する欄</t>
  </si>
  <si>
    <t xml:space="preserve">・薄い黄色の欄だけを入力します。灰色の欄は数式なので、消したり上書きしたりしないでください。</t>
  </si>
  <si>
    <t xml:space="preserve">・管理番号は備品ごとに重複しない番号にします（例: CAM-01）。貸出記録ではプルダウンから選べます。</t>
  </si>
  <si>
    <t xml:space="preserve">・日付は 2026/9/25 のように入力します。</t>
  </si>
  <si>
    <t xml:space="preserve">使い方</t>
  </si>
  <si>
    <t xml:space="preserve">1. 「備品台帳」の例の行（5行）を消して、自社の備品を入力します。</t>
  </si>
  <si>
    <t xml:space="preserve">2. 貸し出すときに「貸出記録」へ1行追加します（貸出日・管理番号・借りた人・返却予定日）。</t>
  </si>
  <si>
    <t xml:space="preserve">3. 返ってきたら、その行の「返却日」を入れます。台帳の状態が「貸出可」に戻ります。</t>
  </si>
  <si>
    <t xml:space="preserve">4. 例の3行（貸出記録）も、使い始める前に消してください。</t>
  </si>
  <si>
    <t xml:space="preserve">このやり方の限界</t>
  </si>
  <si>
    <t xml:space="preserve">・記録を書くのは人なので、書き忘れた貸出は表に現れません。持ち出す場所の近くに置いて、書く手間を減らすのが続けるこつです。</t>
  </si>
  <si>
    <t xml:space="preserve">・複数人で同時に編集すると上書きが起きます。共有するなら Google スプレッドシートに取り込んで使うほうが安全です（ファイル → インポート）。</t>
  </si>
  <si>
    <t xml:space="preserve">・「来週使いたい」という予約の重なりは、この表では確かめられません。</t>
  </si>
  <si>
    <t xml:space="preserve">・備品が数百点を超える、借りる人が10人を超える、予約の重なりで困る、といった段階では、専用のツールを検討してください。</t>
  </si>
  <si>
    <t xml:space="preserve">解説記事</t>
  </si>
  <si>
    <t xml:space="preserve">備品の貸出管理表の作り方と、続けるための運用（Werp™ ブログ）: https://werp.in/lp/blog/equipment-checkout-sheet-template</t>
  </si>
  <si>
    <t xml:space="preserve">備品台帳</t>
  </si>
  <si>
    <t xml:space="preserve">貸出中</t>
  </si>
  <si>
    <t xml:space="preserve">返却遅れ</t>
  </si>
  <si>
    <t xml:space="preserve">黄色の欄を入力。灰色の欄（状態・借りている人・返却予定）は貸出記録から自動で出ます。</t>
  </si>
  <si>
    <t xml:space="preserve">管理番号</t>
  </si>
  <si>
    <t xml:space="preserve">品名</t>
  </si>
  <si>
    <t xml:space="preserve">型番</t>
  </si>
  <si>
    <t xml:space="preserve">カテゴリ</t>
  </si>
  <si>
    <t xml:space="preserve">保管場所</t>
  </si>
  <si>
    <t xml:space="preserve">状態</t>
  </si>
  <si>
    <t xml:space="preserve">借りている人</t>
  </si>
  <si>
    <t xml:space="preserve">返却予定</t>
  </si>
  <si>
    <t xml:space="preserve">備考</t>
  </si>
  <si>
    <t xml:space="preserve">CAM-01</t>
  </si>
  <si>
    <t xml:space="preserve">シネマカメラ</t>
  </si>
  <si>
    <t xml:space="preserve">（型番）</t>
  </si>
  <si>
    <t xml:space="preserve">カメラ</t>
  </si>
  <si>
    <t xml:space="preserve">機材庫A 棚1</t>
  </si>
  <si>
    <t xml:space="preserve">LEN-01</t>
  </si>
  <si>
    <t xml:space="preserve">標準ズームレンズ</t>
  </si>
  <si>
    <t xml:space="preserve">レンズ</t>
  </si>
  <si>
    <t xml:space="preserve">機材庫A 棚2</t>
  </si>
  <si>
    <t xml:space="preserve">TRP-01</t>
  </si>
  <si>
    <t xml:space="preserve">ビデオ三脚</t>
  </si>
  <si>
    <t xml:space="preserve">三脚</t>
  </si>
  <si>
    <t xml:space="preserve">機材庫B</t>
  </si>
  <si>
    <t xml:space="preserve">MIC-01</t>
  </si>
  <si>
    <t xml:space="preserve">ワイヤレスマイク</t>
  </si>
  <si>
    <t xml:space="preserve">音声</t>
  </si>
  <si>
    <t xml:space="preserve">機材庫A 棚3</t>
  </si>
  <si>
    <t xml:space="preserve">PC-01</t>
  </si>
  <si>
    <t xml:space="preserve">ノートPC</t>
  </si>
  <si>
    <t xml:space="preserve">PC</t>
  </si>
  <si>
    <t xml:space="preserve">総務キャビネット</t>
  </si>
  <si>
    <t xml:space="preserve">貸出記録</t>
  </si>
  <si>
    <t xml:space="preserve">貸すときに1行追加し、返ってきたら返却日を入れます。返却予定日を過ぎて返却日が空の行は赤くなります。</t>
  </si>
  <si>
    <t xml:space="preserve">貸出日</t>
  </si>
  <si>
    <t xml:space="preserve">借りた人</t>
  </si>
  <si>
    <t xml:space="preserve">用途・案件</t>
  </si>
  <si>
    <t xml:space="preserve">返却予定日</t>
  </si>
  <si>
    <t xml:space="preserve">返却日</t>
  </si>
  <si>
    <t xml:space="preserve">確認者</t>
  </si>
  <si>
    <t xml:space="preserve">メモ</t>
  </si>
  <si>
    <t xml:space="preserve">（自動）未返却</t>
  </si>
  <si>
    <t xml:space="preserve">佐藤</t>
  </si>
  <si>
    <t xml:space="preserve">〇〇社 PV 撮影</t>
  </si>
  <si>
    <t xml:space="preserve">田中</t>
  </si>
  <si>
    <t xml:space="preserve">鈴木</t>
  </si>
  <si>
    <t xml:space="preserve">社内イベント</t>
  </si>
  <si>
    <t xml:space="preserve">高橋</t>
  </si>
  <si>
    <t xml:space="preserve">△△ 展示会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</si>
</sst>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1F1C"/>
      <name val="游ゴシック"/>
      <family val="0"/>
      <charset val="1"/>
    </font>
    <font>
      <sz val="9.5"/>
      <color rgb="FF6B6B66"/>
      <name val="游ゴシック"/>
      <family val="0"/>
      <charset val="1"/>
    </font>
    <font>
      <sz val="10.5"/>
      <name val="游ゴシック"/>
      <family val="0"/>
      <charset val="1"/>
    </font>
    <font>
      <b val="true"/>
      <sz val="12"/>
      <color rgb="FF1F1F1C"/>
      <name val="游ゴシック"/>
      <family val="0"/>
      <charset val="1"/>
    </font>
    <font>
      <sz val="10.5"/>
      <color rgb="FF1F1F1C"/>
      <name val="游ゴシック"/>
      <family val="0"/>
      <charset val="1"/>
    </font>
    <font>
      <b val="true"/>
      <sz val="14"/>
      <color rgb="FF1F1F1C"/>
      <name val="游ゴシック"/>
      <family val="0"/>
      <charset val="1"/>
    </font>
    <font>
      <b val="true"/>
      <sz val="10.5"/>
      <color rgb="FFFFFFFF"/>
      <name val="游ゴシック"/>
      <family val="0"/>
      <charset val="1"/>
    </font>
    <font>
      <sz val="10"/>
      <name val="PingFang SC"/>
      <family val="2"/>
    </font>
    <font>
      <sz val="9"/>
      <color rgb="FF6B6B66"/>
      <name val="游ゴシック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B2B27"/>
        <bgColor rgb="FF1F1F1C"/>
      </patternFill>
    </fill>
    <fill>
      <patternFill patternType="solid">
        <fgColor rgb="FFFFF8D6"/>
        <bgColor rgb="FFFCEFC7"/>
      </patternFill>
    </fill>
    <fill>
      <patternFill patternType="solid">
        <fgColor rgb="FFF2F2EE"/>
        <bgColor rgb="FFE6F0D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4"/>
      </left>
      <right style="thin">
        <color rgb="FFD9D9D4"/>
      </right>
      <top style="thin">
        <color rgb="FFD9D9D4"/>
      </top>
      <bottom style="thin">
        <color rgb="FFD9D9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游ゴシック"/>
        <charset val="1"/>
        <family val="0"/>
        <b val="1"/>
        <color rgb="FF9B1C1C"/>
      </font>
      <fill>
        <patternFill>
          <bgColor rgb="FFF9D6D2"/>
        </patternFill>
      </fill>
    </dxf>
    <dxf>
      <font>
        <name val="游ゴシック"/>
        <charset val="1"/>
        <family val="0"/>
        <b val="1"/>
        <color rgb="FF7A5200"/>
      </font>
      <fill>
        <patternFill>
          <bgColor rgb="FFFCEFC7"/>
        </patternFill>
      </fill>
    </dxf>
    <dxf>
      <font>
        <name val="游ゴシック"/>
        <charset val="1"/>
        <family val="0"/>
        <b val="1"/>
        <color rgb="FF3F6212"/>
      </font>
      <fill>
        <patternFill>
          <bgColor rgb="FFE6F0D5"/>
        </patternFill>
      </fill>
    </dxf>
    <dxf>
      <font>
        <name val="游ゴシック"/>
        <charset val="1"/>
        <family val="0"/>
        <color rgb="FF9B1C1C"/>
      </font>
      <fill>
        <patternFill>
          <bgColor rgb="FFF9D6D2"/>
        </patternFill>
      </fill>
    </dxf>
    <dxf>
      <font>
        <name val="游ゴシック"/>
        <charset val="1"/>
        <family val="0"/>
        <color rgb="FF8A8A84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F6212"/>
      <rgbColor rgb="FF000080"/>
      <rgbColor rgb="FF7A5200"/>
      <rgbColor rgb="FF800080"/>
      <rgbColor rgb="FF008080"/>
      <rgbColor rgb="FFC0C0C0"/>
      <rgbColor rgb="FF8A8A84"/>
      <rgbColor rgb="FF9999FF"/>
      <rgbColor rgb="FF993366"/>
      <rgbColor rgb="FFFFF8D6"/>
      <rgbColor rgb="FFF2F2EE"/>
      <rgbColor rgb="FF660066"/>
      <rgbColor rgb="FFFF8080"/>
      <rgbColor rgb="FF0066CC"/>
      <rgbColor rgb="FFD9D9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6F0D5"/>
      <rgbColor rgb="FFFCEFC7"/>
      <rgbColor rgb="FF99CCFF"/>
      <rgbColor rgb="FFFF99CC"/>
      <rgbColor rgb="FFCC99FF"/>
      <rgbColor rgb="FFF9D6D2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1F1F1C"/>
      <rgbColor rgb="FF9B1C1C"/>
      <rgbColor rgb="FF993366"/>
      <rgbColor rgb="FF333399"/>
      <rgbColor rgb="FF2B2B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24" hidden="false" customHeight="tru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2.3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3"/>
    </row>
    <row r="10" customFormat="false" ht="24" hidden="false" customHeight="true" outlineLevel="0" collapsed="false">
      <c r="B10" s="4" t="s">
        <v>6</v>
      </c>
    </row>
    <row r="11" customFormat="false" ht="15" hidden="false" customHeight="false" outlineLevel="0" collapsed="false">
      <c r="B11" s="5" t="s">
        <v>7</v>
      </c>
    </row>
    <row r="12" customFormat="false" ht="22.3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/>
    </row>
    <row r="15" customFormat="false" ht="24" hidden="false" customHeight="true" outlineLevel="0" collapsed="false">
      <c r="B15" s="4" t="s">
        <v>10</v>
      </c>
    </row>
    <row r="16" customFormat="false" ht="15" hidden="false" customHeight="false" outlineLevel="0" collapsed="false">
      <c r="B16" s="5" t="s">
        <v>11</v>
      </c>
    </row>
    <row r="17" customFormat="false" ht="1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3"/>
    </row>
    <row r="21" customFormat="false" ht="24" hidden="false" customHeight="true" outlineLevel="0" collapsed="false">
      <c r="B21" s="4" t="s">
        <v>15</v>
      </c>
    </row>
    <row r="22" customFormat="false" ht="22.35" hidden="false" customHeight="false" outlineLevel="0" collapsed="false">
      <c r="B22" s="5" t="s">
        <v>16</v>
      </c>
    </row>
    <row r="23" customFormat="false" ht="22.35" hidden="false" customHeight="false" outlineLevel="0" collapsed="false">
      <c r="B23" s="5" t="s">
        <v>17</v>
      </c>
    </row>
    <row r="24" customFormat="false" ht="15" hidden="false" customHeight="false" outlineLevel="0" collapsed="false">
      <c r="B24" s="5" t="s">
        <v>18</v>
      </c>
    </row>
    <row r="25" customFormat="false" ht="22.35" hidden="false" customHeight="false" outlineLevel="0" collapsed="false">
      <c r="B25" s="5" t="s">
        <v>19</v>
      </c>
    </row>
    <row r="26" customFormat="false" ht="15" hidden="false" customHeight="false" outlineLevel="0" collapsed="false">
      <c r="B26" s="3"/>
    </row>
    <row r="27" customFormat="false" ht="24" hidden="false" customHeight="true" outlineLevel="0" collapsed="false">
      <c r="B27" s="4" t="s">
        <v>20</v>
      </c>
    </row>
    <row r="28" customFormat="false" ht="22.35" hidden="false" customHeight="false" outlineLevel="0" collapsed="false">
      <c r="B28" s="5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26"/>
  </cols>
  <sheetData>
    <row r="1" customFormat="false" ht="17.35" hidden="false" customHeight="false" outlineLevel="0" collapsed="false">
      <c r="A1" s="6" t="s">
        <v>22</v>
      </c>
      <c r="F1" s="7" t="s">
        <v>23</v>
      </c>
      <c r="G1" s="8" t="n">
        <f aca="false">COUNTIF($F$5:$F$204,"貸出中")+COUNTIF($F$5:$F$204,"返却遅れ")</f>
        <v>2</v>
      </c>
      <c r="H1" s="7" t="s">
        <v>24</v>
      </c>
      <c r="I1" s="8" t="n">
        <f aca="false">COUNTIF($F$5:$F$204,"返却遅れ")</f>
        <v>1</v>
      </c>
    </row>
    <row r="2" customFormat="false" ht="15" hidden="false" customHeight="false" outlineLevel="0" collapsed="false">
      <c r="A2" s="9" t="s">
        <v>25</v>
      </c>
    </row>
    <row r="4" customFormat="false" ht="21.75" hidden="false" customHeight="true" outlineLevel="0" collapsed="false">
      <c r="A4" s="10" t="s">
        <v>26</v>
      </c>
      <c r="B4" s="10" t="s">
        <v>27</v>
      </c>
      <c r="C4" s="10" t="s">
        <v>28</v>
      </c>
      <c r="D4" s="10" t="s">
        <v>29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</row>
    <row r="5" customFormat="false" ht="15" hidden="false" customHeight="false" outlineLevel="0" collapsed="false">
      <c r="A5" s="11" t="s">
        <v>35</v>
      </c>
      <c r="B5" s="11" t="s">
        <v>36</v>
      </c>
      <c r="C5" s="11" t="s">
        <v>37</v>
      </c>
      <c r="D5" s="11" t="s">
        <v>38</v>
      </c>
      <c r="E5" s="11" t="s">
        <v>39</v>
      </c>
      <c r="F5" s="12" t="str">
        <f aca="true">IF($A5="","",IF(ISNA(MATCH($A5,貸出記録!$J$5:$J$504,0)),"貸出可",IF(INDEX(貸出記録!$F$5:$F$504,MATCH($A5,貸出記録!$J$5:$J$504,0))&lt;TODAY(),"返却遅れ","貸出中")))</f>
        <v>貸出可</v>
      </c>
      <c r="G5" s="13" t="str">
        <f aca="false">IF($A5="","",IF(ISNA(MATCH($A5,貸出記録!$J$5:$J$504,0)),"",INDEX(貸出記録!$D$5:$D$504,MATCH($A5,貸出記録!$J$5:$J$504,0))))</f>
        <v/>
      </c>
      <c r="H5" s="14" t="str">
        <f aca="false">IF($A5="","",IF(ISNA(MATCH($A5,貸出記録!$J$5:$J$504,0)),"",INDEX(貸出記録!$F$5:$F$504,MATCH($A5,貸出記録!$J$5:$J$504,0))))</f>
        <v/>
      </c>
      <c r="I5" s="11"/>
    </row>
    <row r="6" customFormat="false" ht="15" hidden="false" customHeight="false" outlineLevel="0" collapsed="false">
      <c r="A6" s="11" t="s">
        <v>40</v>
      </c>
      <c r="B6" s="11" t="s">
        <v>41</v>
      </c>
      <c r="C6" s="11" t="s">
        <v>37</v>
      </c>
      <c r="D6" s="11" t="s">
        <v>42</v>
      </c>
      <c r="E6" s="11" t="s">
        <v>43</v>
      </c>
      <c r="F6" s="12" t="str">
        <f aca="true">IF($A6="","",IF(ISNA(MATCH($A6,貸出記録!$J$5:$J$504,0)),"貸出可",IF(INDEX(貸出記録!$F$5:$F$504,MATCH($A6,貸出記録!$J$5:$J$504,0))&lt;TODAY(),"返却遅れ","貸出中")))</f>
        <v>貸出中</v>
      </c>
      <c r="G6" s="13" t="str">
        <f aca="false">IF($A6="","",IF(ISNA(MATCH($A6,貸出記録!$J$5:$J$504,0)),"",INDEX(貸出記録!$D$5:$D$504,MATCH($A6,貸出記録!$J$5:$J$504,0))))</f>
        <v>高橋</v>
      </c>
      <c r="H6" s="14" t="n">
        <f aca="false">IF($A6="","",IF(ISNA(MATCH($A6,貸出記録!$J$5:$J$504,0)),"",INDEX(貸出記録!$F$5:$F$504,MATCH($A6,貸出記録!$J$5:$J$504,0))))</f>
        <v>46382</v>
      </c>
      <c r="I6" s="11"/>
    </row>
    <row r="7" customFormat="false" ht="15" hidden="false" customHeight="false" outlineLevel="0" collapsed="false">
      <c r="A7" s="11" t="s">
        <v>44</v>
      </c>
      <c r="B7" s="11" t="s">
        <v>45</v>
      </c>
      <c r="C7" s="11" t="s">
        <v>37</v>
      </c>
      <c r="D7" s="11" t="s">
        <v>46</v>
      </c>
      <c r="E7" s="11" t="s">
        <v>47</v>
      </c>
      <c r="F7" s="12" t="str">
        <f aca="true">IF($A7="","",IF(ISNA(MATCH($A7,貸出記録!$J$5:$J$504,0)),"貸出可",IF(INDEX(貸出記録!$F$5:$F$504,MATCH($A7,貸出記録!$J$5:$J$504,0))&lt;TODAY(),"返却遅れ","貸出中")))</f>
        <v>貸出可</v>
      </c>
      <c r="G7" s="13" t="str">
        <f aca="false">IF($A7="","",IF(ISNA(MATCH($A7,貸出記録!$J$5:$J$504,0)),"",INDEX(貸出記録!$D$5:$D$504,MATCH($A7,貸出記録!$J$5:$J$504,0))))</f>
        <v/>
      </c>
      <c r="H7" s="14" t="str">
        <f aca="false">IF($A7="","",IF(ISNA(MATCH($A7,貸出記録!$J$5:$J$504,0)),"",INDEX(貸出記録!$F$5:$F$504,MATCH($A7,貸出記録!$J$5:$J$504,0))))</f>
        <v/>
      </c>
      <c r="I7" s="11"/>
    </row>
    <row r="8" customFormat="false" ht="15" hidden="false" customHeight="false" outlineLevel="0" collapsed="false">
      <c r="A8" s="11" t="s">
        <v>48</v>
      </c>
      <c r="B8" s="11" t="s">
        <v>49</v>
      </c>
      <c r="C8" s="11" t="s">
        <v>37</v>
      </c>
      <c r="D8" s="11" t="s">
        <v>50</v>
      </c>
      <c r="E8" s="11" t="s">
        <v>51</v>
      </c>
      <c r="F8" s="12" t="str">
        <f aca="true">IF($A8="","",IF(ISNA(MATCH($A8,貸出記録!$J$5:$J$504,0)),"貸出可",IF(INDEX(貸出記録!$F$5:$F$504,MATCH($A8,貸出記録!$J$5:$J$504,0))&lt;TODAY(),"返却遅れ","貸出中")))</f>
        <v>返却遅れ</v>
      </c>
      <c r="G8" s="13" t="str">
        <f aca="false">IF($A8="","",IF(ISNA(MATCH($A8,貸出記録!$J$5:$J$504,0)),"",INDEX(貸出記録!$D$5:$D$504,MATCH($A8,貸出記録!$J$5:$J$504,0))))</f>
        <v>鈴木</v>
      </c>
      <c r="H8" s="14" t="n">
        <f aca="false">IF($A8="","",IF(ISNA(MATCH($A8,貸出記録!$J$5:$J$504,0)),"",INDEX(貸出記録!$F$5:$F$504,MATCH($A8,貸出記録!$J$5:$J$504,0))))</f>
        <v>46284</v>
      </c>
      <c r="I8" s="11"/>
    </row>
    <row r="9" customFormat="false" ht="15" hidden="false" customHeight="false" outlineLevel="0" collapsed="false">
      <c r="A9" s="11" t="s">
        <v>52</v>
      </c>
      <c r="B9" s="11" t="s">
        <v>53</v>
      </c>
      <c r="C9" s="11" t="s">
        <v>37</v>
      </c>
      <c r="D9" s="11" t="s">
        <v>54</v>
      </c>
      <c r="E9" s="11" t="s">
        <v>55</v>
      </c>
      <c r="F9" s="12" t="str">
        <f aca="true">IF($A9="","",IF(ISNA(MATCH($A9,貸出記録!$J$5:$J$504,0)),"貸出可",IF(INDEX(貸出記録!$F$5:$F$504,MATCH($A9,貸出記録!$J$5:$J$504,0))&lt;TODAY(),"返却遅れ","貸出中")))</f>
        <v>貸出可</v>
      </c>
      <c r="G9" s="13" t="str">
        <f aca="false">IF($A9="","",IF(ISNA(MATCH($A9,貸出記録!$J$5:$J$504,0)),"",INDEX(貸出記録!$D$5:$D$504,MATCH($A9,貸出記録!$J$5:$J$504,0))))</f>
        <v/>
      </c>
      <c r="H9" s="14" t="str">
        <f aca="false">IF($A9="","",IF(ISNA(MATCH($A9,貸出記録!$J$5:$J$504,0)),"",INDEX(貸出記録!$F$5:$F$504,MATCH($A9,貸出記録!$J$5:$J$504,0))))</f>
        <v/>
      </c>
      <c r="I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2" t="str">
        <f aca="true">IF($A10="","",IF(ISNA(MATCH($A10,貸出記録!$J$5:$J$504,0)),"貸出可",IF(INDEX(貸出記録!$F$5:$F$504,MATCH($A10,貸出記録!$J$5:$J$504,0))&lt;TODAY(),"返却遅れ","貸出中")))</f>
        <v/>
      </c>
      <c r="G10" s="13" t="str">
        <f aca="false">IF($A10="","",IF(ISNA(MATCH($A10,貸出記録!$J$5:$J$504,0)),"",INDEX(貸出記録!$D$5:$D$504,MATCH($A10,貸出記録!$J$5:$J$504,0))))</f>
        <v/>
      </c>
      <c r="H10" s="14" t="str">
        <f aca="false">IF($A10="","",IF(ISNA(MATCH($A10,貸出記録!$J$5:$J$504,0)),"",INDEX(貸出記録!$F$5:$F$504,MATCH($A10,貸出記録!$J$5:$J$504,0))))</f>
        <v/>
      </c>
      <c r="I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2" t="str">
        <f aca="true">IF($A11="","",IF(ISNA(MATCH($A11,貸出記録!$J$5:$J$504,0)),"貸出可",IF(INDEX(貸出記録!$F$5:$F$504,MATCH($A11,貸出記録!$J$5:$J$504,0))&lt;TODAY(),"返却遅れ","貸出中")))</f>
        <v/>
      </c>
      <c r="G11" s="13" t="str">
        <f aca="false">IF($A11="","",IF(ISNA(MATCH($A11,貸出記録!$J$5:$J$504,0)),"",INDEX(貸出記録!$D$5:$D$504,MATCH($A11,貸出記録!$J$5:$J$504,0))))</f>
        <v/>
      </c>
      <c r="H11" s="14" t="str">
        <f aca="false">IF($A11="","",IF(ISNA(MATCH($A11,貸出記録!$J$5:$J$504,0)),"",INDEX(貸出記録!$F$5:$F$504,MATCH($A11,貸出記録!$J$5:$J$504,0))))</f>
        <v/>
      </c>
      <c r="I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2" t="str">
        <f aca="true">IF($A12="","",IF(ISNA(MATCH($A12,貸出記録!$J$5:$J$504,0)),"貸出可",IF(INDEX(貸出記録!$F$5:$F$504,MATCH($A12,貸出記録!$J$5:$J$504,0))&lt;TODAY(),"返却遅れ","貸出中")))</f>
        <v/>
      </c>
      <c r="G12" s="13" t="str">
        <f aca="false">IF($A12="","",IF(ISNA(MATCH($A12,貸出記録!$J$5:$J$504,0)),"",INDEX(貸出記録!$D$5:$D$504,MATCH($A12,貸出記録!$J$5:$J$504,0))))</f>
        <v/>
      </c>
      <c r="H12" s="14" t="str">
        <f aca="false">IF($A12="","",IF(ISNA(MATCH($A12,貸出記録!$J$5:$J$504,0)),"",INDEX(貸出記録!$F$5:$F$504,MATCH($A12,貸出記録!$J$5:$J$504,0))))</f>
        <v/>
      </c>
      <c r="I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2" t="str">
        <f aca="true">IF($A13="","",IF(ISNA(MATCH($A13,貸出記録!$J$5:$J$504,0)),"貸出可",IF(INDEX(貸出記録!$F$5:$F$504,MATCH($A13,貸出記録!$J$5:$J$504,0))&lt;TODAY(),"返却遅れ","貸出中")))</f>
        <v/>
      </c>
      <c r="G13" s="13" t="str">
        <f aca="false">IF($A13="","",IF(ISNA(MATCH($A13,貸出記録!$J$5:$J$504,0)),"",INDEX(貸出記録!$D$5:$D$504,MATCH($A13,貸出記録!$J$5:$J$504,0))))</f>
        <v/>
      </c>
      <c r="H13" s="14" t="str">
        <f aca="false">IF($A13="","",IF(ISNA(MATCH($A13,貸出記録!$J$5:$J$504,0)),"",INDEX(貸出記録!$F$5:$F$504,MATCH($A13,貸出記録!$J$5:$J$504,0))))</f>
        <v/>
      </c>
      <c r="I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2" t="str">
        <f aca="true">IF($A14="","",IF(ISNA(MATCH($A14,貸出記録!$J$5:$J$504,0)),"貸出可",IF(INDEX(貸出記録!$F$5:$F$504,MATCH($A14,貸出記録!$J$5:$J$504,0))&lt;TODAY(),"返却遅れ","貸出中")))</f>
        <v/>
      </c>
      <c r="G14" s="13" t="str">
        <f aca="false">IF($A14="","",IF(ISNA(MATCH($A14,貸出記録!$J$5:$J$504,0)),"",INDEX(貸出記録!$D$5:$D$504,MATCH($A14,貸出記録!$J$5:$J$504,0))))</f>
        <v/>
      </c>
      <c r="H14" s="14" t="str">
        <f aca="false">IF($A14="","",IF(ISNA(MATCH($A14,貸出記録!$J$5:$J$504,0)),"",INDEX(貸出記録!$F$5:$F$504,MATCH($A14,貸出記録!$J$5:$J$504,0))))</f>
        <v/>
      </c>
      <c r="I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2" t="str">
        <f aca="true">IF($A15="","",IF(ISNA(MATCH($A15,貸出記録!$J$5:$J$504,0)),"貸出可",IF(INDEX(貸出記録!$F$5:$F$504,MATCH($A15,貸出記録!$J$5:$J$504,0))&lt;TODAY(),"返却遅れ","貸出中")))</f>
        <v/>
      </c>
      <c r="G15" s="13" t="str">
        <f aca="false">IF($A15="","",IF(ISNA(MATCH($A15,貸出記録!$J$5:$J$504,0)),"",INDEX(貸出記録!$D$5:$D$504,MATCH($A15,貸出記録!$J$5:$J$504,0))))</f>
        <v/>
      </c>
      <c r="H15" s="14" t="str">
        <f aca="false">IF($A15="","",IF(ISNA(MATCH($A15,貸出記録!$J$5:$J$504,0)),"",INDEX(貸出記録!$F$5:$F$504,MATCH($A15,貸出記録!$J$5:$J$504,0))))</f>
        <v/>
      </c>
      <c r="I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2" t="str">
        <f aca="true">IF($A16="","",IF(ISNA(MATCH($A16,貸出記録!$J$5:$J$504,0)),"貸出可",IF(INDEX(貸出記録!$F$5:$F$504,MATCH($A16,貸出記録!$J$5:$J$504,0))&lt;TODAY(),"返却遅れ","貸出中")))</f>
        <v/>
      </c>
      <c r="G16" s="13" t="str">
        <f aca="false">IF($A16="","",IF(ISNA(MATCH($A16,貸出記録!$J$5:$J$504,0)),"",INDEX(貸出記録!$D$5:$D$504,MATCH($A16,貸出記録!$J$5:$J$504,0))))</f>
        <v/>
      </c>
      <c r="H16" s="14" t="str">
        <f aca="false">IF($A16="","",IF(ISNA(MATCH($A16,貸出記録!$J$5:$J$504,0)),"",INDEX(貸出記録!$F$5:$F$504,MATCH($A16,貸出記録!$J$5:$J$504,0))))</f>
        <v/>
      </c>
      <c r="I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2" t="str">
        <f aca="true">IF($A17="","",IF(ISNA(MATCH($A17,貸出記録!$J$5:$J$504,0)),"貸出可",IF(INDEX(貸出記録!$F$5:$F$504,MATCH($A17,貸出記録!$J$5:$J$504,0))&lt;TODAY(),"返却遅れ","貸出中")))</f>
        <v/>
      </c>
      <c r="G17" s="13" t="str">
        <f aca="false">IF($A17="","",IF(ISNA(MATCH($A17,貸出記録!$J$5:$J$504,0)),"",INDEX(貸出記録!$D$5:$D$504,MATCH($A17,貸出記録!$J$5:$J$504,0))))</f>
        <v/>
      </c>
      <c r="H17" s="14" t="str">
        <f aca="false">IF($A17="","",IF(ISNA(MATCH($A17,貸出記録!$J$5:$J$504,0)),"",INDEX(貸出記録!$F$5:$F$504,MATCH($A17,貸出記録!$J$5:$J$504,0))))</f>
        <v/>
      </c>
      <c r="I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2" t="str">
        <f aca="true">IF($A18="","",IF(ISNA(MATCH($A18,貸出記録!$J$5:$J$504,0)),"貸出可",IF(INDEX(貸出記録!$F$5:$F$504,MATCH($A18,貸出記録!$J$5:$J$504,0))&lt;TODAY(),"返却遅れ","貸出中")))</f>
        <v/>
      </c>
      <c r="G18" s="13" t="str">
        <f aca="false">IF($A18="","",IF(ISNA(MATCH($A18,貸出記録!$J$5:$J$504,0)),"",INDEX(貸出記録!$D$5:$D$504,MATCH($A18,貸出記録!$J$5:$J$504,0))))</f>
        <v/>
      </c>
      <c r="H18" s="14" t="str">
        <f aca="false">IF($A18="","",IF(ISNA(MATCH($A18,貸出記録!$J$5:$J$504,0)),"",INDEX(貸出記録!$F$5:$F$504,MATCH($A18,貸出記録!$J$5:$J$504,0))))</f>
        <v/>
      </c>
      <c r="I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2" t="str">
        <f aca="true">IF($A19="","",IF(ISNA(MATCH($A19,貸出記録!$J$5:$J$504,0)),"貸出可",IF(INDEX(貸出記録!$F$5:$F$504,MATCH($A19,貸出記録!$J$5:$J$504,0))&lt;TODAY(),"返却遅れ","貸出中")))</f>
        <v/>
      </c>
      <c r="G19" s="13" t="str">
        <f aca="false">IF($A19="","",IF(ISNA(MATCH($A19,貸出記録!$J$5:$J$504,0)),"",INDEX(貸出記録!$D$5:$D$504,MATCH($A19,貸出記録!$J$5:$J$504,0))))</f>
        <v/>
      </c>
      <c r="H19" s="14" t="str">
        <f aca="false">IF($A19="","",IF(ISNA(MATCH($A19,貸出記録!$J$5:$J$504,0)),"",INDEX(貸出記録!$F$5:$F$504,MATCH($A19,貸出記録!$J$5:$J$504,0))))</f>
        <v/>
      </c>
      <c r="I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2" t="str">
        <f aca="true">IF($A20="","",IF(ISNA(MATCH($A20,貸出記録!$J$5:$J$504,0)),"貸出可",IF(INDEX(貸出記録!$F$5:$F$504,MATCH($A20,貸出記録!$J$5:$J$504,0))&lt;TODAY(),"返却遅れ","貸出中")))</f>
        <v/>
      </c>
      <c r="G20" s="13" t="str">
        <f aca="false">IF($A20="","",IF(ISNA(MATCH($A20,貸出記録!$J$5:$J$504,0)),"",INDEX(貸出記録!$D$5:$D$504,MATCH($A20,貸出記録!$J$5:$J$504,0))))</f>
        <v/>
      </c>
      <c r="H20" s="14" t="str">
        <f aca="false">IF($A20="","",IF(ISNA(MATCH($A20,貸出記録!$J$5:$J$504,0)),"",INDEX(貸出記録!$F$5:$F$504,MATCH($A20,貸出記録!$J$5:$J$504,0))))</f>
        <v/>
      </c>
      <c r="I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2" t="str">
        <f aca="true">IF($A21="","",IF(ISNA(MATCH($A21,貸出記録!$J$5:$J$504,0)),"貸出可",IF(INDEX(貸出記録!$F$5:$F$504,MATCH($A21,貸出記録!$J$5:$J$504,0))&lt;TODAY(),"返却遅れ","貸出中")))</f>
        <v/>
      </c>
      <c r="G21" s="13" t="str">
        <f aca="false">IF($A21="","",IF(ISNA(MATCH($A21,貸出記録!$J$5:$J$504,0)),"",INDEX(貸出記録!$D$5:$D$504,MATCH($A21,貸出記録!$J$5:$J$504,0))))</f>
        <v/>
      </c>
      <c r="H21" s="14" t="str">
        <f aca="false">IF($A21="","",IF(ISNA(MATCH($A21,貸出記録!$J$5:$J$504,0)),"",INDEX(貸出記録!$F$5:$F$504,MATCH($A21,貸出記録!$J$5:$J$504,0))))</f>
        <v/>
      </c>
      <c r="I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2" t="str">
        <f aca="true">IF($A22="","",IF(ISNA(MATCH($A22,貸出記録!$J$5:$J$504,0)),"貸出可",IF(INDEX(貸出記録!$F$5:$F$504,MATCH($A22,貸出記録!$J$5:$J$504,0))&lt;TODAY(),"返却遅れ","貸出中")))</f>
        <v/>
      </c>
      <c r="G22" s="13" t="str">
        <f aca="false">IF($A22="","",IF(ISNA(MATCH($A22,貸出記録!$J$5:$J$504,0)),"",INDEX(貸出記録!$D$5:$D$504,MATCH($A22,貸出記録!$J$5:$J$504,0))))</f>
        <v/>
      </c>
      <c r="H22" s="14" t="str">
        <f aca="false">IF($A22="","",IF(ISNA(MATCH($A22,貸出記録!$J$5:$J$504,0)),"",INDEX(貸出記録!$F$5:$F$504,MATCH($A22,貸出記録!$J$5:$J$504,0))))</f>
        <v/>
      </c>
      <c r="I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2" t="str">
        <f aca="true">IF($A23="","",IF(ISNA(MATCH($A23,貸出記録!$J$5:$J$504,0)),"貸出可",IF(INDEX(貸出記録!$F$5:$F$504,MATCH($A23,貸出記録!$J$5:$J$504,0))&lt;TODAY(),"返却遅れ","貸出中")))</f>
        <v/>
      </c>
      <c r="G23" s="13" t="str">
        <f aca="false">IF($A23="","",IF(ISNA(MATCH($A23,貸出記録!$J$5:$J$504,0)),"",INDEX(貸出記録!$D$5:$D$504,MATCH($A23,貸出記録!$J$5:$J$504,0))))</f>
        <v/>
      </c>
      <c r="H23" s="14" t="str">
        <f aca="false">IF($A23="","",IF(ISNA(MATCH($A23,貸出記録!$J$5:$J$504,0)),"",INDEX(貸出記録!$F$5:$F$504,MATCH($A23,貸出記録!$J$5:$J$504,0))))</f>
        <v/>
      </c>
      <c r="I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2" t="str">
        <f aca="true">IF($A24="","",IF(ISNA(MATCH($A24,貸出記録!$J$5:$J$504,0)),"貸出可",IF(INDEX(貸出記録!$F$5:$F$504,MATCH($A24,貸出記録!$J$5:$J$504,0))&lt;TODAY(),"返却遅れ","貸出中")))</f>
        <v/>
      </c>
      <c r="G24" s="13" t="str">
        <f aca="false">IF($A24="","",IF(ISNA(MATCH($A24,貸出記録!$J$5:$J$504,0)),"",INDEX(貸出記録!$D$5:$D$504,MATCH($A24,貸出記録!$J$5:$J$504,0))))</f>
        <v/>
      </c>
      <c r="H24" s="14" t="str">
        <f aca="false">IF($A24="","",IF(ISNA(MATCH($A24,貸出記録!$J$5:$J$504,0)),"",INDEX(貸出記録!$F$5:$F$504,MATCH($A24,貸出記録!$J$5:$J$504,0))))</f>
        <v/>
      </c>
      <c r="I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2" t="str">
        <f aca="true">IF($A25="","",IF(ISNA(MATCH($A25,貸出記録!$J$5:$J$504,0)),"貸出可",IF(INDEX(貸出記録!$F$5:$F$504,MATCH($A25,貸出記録!$J$5:$J$504,0))&lt;TODAY(),"返却遅れ","貸出中")))</f>
        <v/>
      </c>
      <c r="G25" s="13" t="str">
        <f aca="false">IF($A25="","",IF(ISNA(MATCH($A25,貸出記録!$J$5:$J$504,0)),"",INDEX(貸出記録!$D$5:$D$504,MATCH($A25,貸出記録!$J$5:$J$504,0))))</f>
        <v/>
      </c>
      <c r="H25" s="14" t="str">
        <f aca="false">IF($A25="","",IF(ISNA(MATCH($A25,貸出記録!$J$5:$J$504,0)),"",INDEX(貸出記録!$F$5:$F$504,MATCH($A25,貸出記録!$J$5:$J$504,0))))</f>
        <v/>
      </c>
      <c r="I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2" t="str">
        <f aca="true">IF($A26="","",IF(ISNA(MATCH($A26,貸出記録!$J$5:$J$504,0)),"貸出可",IF(INDEX(貸出記録!$F$5:$F$504,MATCH($A26,貸出記録!$J$5:$J$504,0))&lt;TODAY(),"返却遅れ","貸出中")))</f>
        <v/>
      </c>
      <c r="G26" s="13" t="str">
        <f aca="false">IF($A26="","",IF(ISNA(MATCH($A26,貸出記録!$J$5:$J$504,0)),"",INDEX(貸出記録!$D$5:$D$504,MATCH($A26,貸出記録!$J$5:$J$504,0))))</f>
        <v/>
      </c>
      <c r="H26" s="14" t="str">
        <f aca="false">IF($A26="","",IF(ISNA(MATCH($A26,貸出記録!$J$5:$J$504,0)),"",INDEX(貸出記録!$F$5:$F$504,MATCH($A26,貸出記録!$J$5:$J$504,0))))</f>
        <v/>
      </c>
      <c r="I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2" t="str">
        <f aca="true">IF($A27="","",IF(ISNA(MATCH($A27,貸出記録!$J$5:$J$504,0)),"貸出可",IF(INDEX(貸出記録!$F$5:$F$504,MATCH($A27,貸出記録!$J$5:$J$504,0))&lt;TODAY(),"返却遅れ","貸出中")))</f>
        <v/>
      </c>
      <c r="G27" s="13" t="str">
        <f aca="false">IF($A27="","",IF(ISNA(MATCH($A27,貸出記録!$J$5:$J$504,0)),"",INDEX(貸出記録!$D$5:$D$504,MATCH($A27,貸出記録!$J$5:$J$504,0))))</f>
        <v/>
      </c>
      <c r="H27" s="14" t="str">
        <f aca="false">IF($A27="","",IF(ISNA(MATCH($A27,貸出記録!$J$5:$J$504,0)),"",INDEX(貸出記録!$F$5:$F$504,MATCH($A27,貸出記録!$J$5:$J$504,0))))</f>
        <v/>
      </c>
      <c r="I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2" t="str">
        <f aca="true">IF($A28="","",IF(ISNA(MATCH($A28,貸出記録!$J$5:$J$504,0)),"貸出可",IF(INDEX(貸出記録!$F$5:$F$504,MATCH($A28,貸出記録!$J$5:$J$504,0))&lt;TODAY(),"返却遅れ","貸出中")))</f>
        <v/>
      </c>
      <c r="G28" s="13" t="str">
        <f aca="false">IF($A28="","",IF(ISNA(MATCH($A28,貸出記録!$J$5:$J$504,0)),"",INDEX(貸出記録!$D$5:$D$504,MATCH($A28,貸出記録!$J$5:$J$504,0))))</f>
        <v/>
      </c>
      <c r="H28" s="14" t="str">
        <f aca="false">IF($A28="","",IF(ISNA(MATCH($A28,貸出記録!$J$5:$J$504,0)),"",INDEX(貸出記録!$F$5:$F$504,MATCH($A28,貸出記録!$J$5:$J$504,0))))</f>
        <v/>
      </c>
      <c r="I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2" t="str">
        <f aca="true">IF($A29="","",IF(ISNA(MATCH($A29,貸出記録!$J$5:$J$504,0)),"貸出可",IF(INDEX(貸出記録!$F$5:$F$504,MATCH($A29,貸出記録!$J$5:$J$504,0))&lt;TODAY(),"返却遅れ","貸出中")))</f>
        <v/>
      </c>
      <c r="G29" s="13" t="str">
        <f aca="false">IF($A29="","",IF(ISNA(MATCH($A29,貸出記録!$J$5:$J$504,0)),"",INDEX(貸出記録!$D$5:$D$504,MATCH($A29,貸出記録!$J$5:$J$504,0))))</f>
        <v/>
      </c>
      <c r="H29" s="14" t="str">
        <f aca="false">IF($A29="","",IF(ISNA(MATCH($A29,貸出記録!$J$5:$J$504,0)),"",INDEX(貸出記録!$F$5:$F$504,MATCH($A29,貸出記録!$J$5:$J$504,0))))</f>
        <v/>
      </c>
      <c r="I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2" t="str">
        <f aca="true">IF($A30="","",IF(ISNA(MATCH($A30,貸出記録!$J$5:$J$504,0)),"貸出可",IF(INDEX(貸出記録!$F$5:$F$504,MATCH($A30,貸出記録!$J$5:$J$504,0))&lt;TODAY(),"返却遅れ","貸出中")))</f>
        <v/>
      </c>
      <c r="G30" s="13" t="str">
        <f aca="false">IF($A30="","",IF(ISNA(MATCH($A30,貸出記録!$J$5:$J$504,0)),"",INDEX(貸出記録!$D$5:$D$504,MATCH($A30,貸出記録!$J$5:$J$504,0))))</f>
        <v/>
      </c>
      <c r="H30" s="14" t="str">
        <f aca="false">IF($A30="","",IF(ISNA(MATCH($A30,貸出記録!$J$5:$J$504,0)),"",INDEX(貸出記録!$F$5:$F$504,MATCH($A30,貸出記録!$J$5:$J$504,0))))</f>
        <v/>
      </c>
      <c r="I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2" t="str">
        <f aca="true">IF($A31="","",IF(ISNA(MATCH($A31,貸出記録!$J$5:$J$504,0)),"貸出可",IF(INDEX(貸出記録!$F$5:$F$504,MATCH($A31,貸出記録!$J$5:$J$504,0))&lt;TODAY(),"返却遅れ","貸出中")))</f>
        <v/>
      </c>
      <c r="G31" s="13" t="str">
        <f aca="false">IF($A31="","",IF(ISNA(MATCH($A31,貸出記録!$J$5:$J$504,0)),"",INDEX(貸出記録!$D$5:$D$504,MATCH($A31,貸出記録!$J$5:$J$504,0))))</f>
        <v/>
      </c>
      <c r="H31" s="14" t="str">
        <f aca="false">IF($A31="","",IF(ISNA(MATCH($A31,貸出記録!$J$5:$J$504,0)),"",INDEX(貸出記録!$F$5:$F$504,MATCH($A31,貸出記録!$J$5:$J$504,0))))</f>
        <v/>
      </c>
      <c r="I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2" t="str">
        <f aca="true">IF($A32="","",IF(ISNA(MATCH($A32,貸出記録!$J$5:$J$504,0)),"貸出可",IF(INDEX(貸出記録!$F$5:$F$504,MATCH($A32,貸出記録!$J$5:$J$504,0))&lt;TODAY(),"返却遅れ","貸出中")))</f>
        <v/>
      </c>
      <c r="G32" s="13" t="str">
        <f aca="false">IF($A32="","",IF(ISNA(MATCH($A32,貸出記録!$J$5:$J$504,0)),"",INDEX(貸出記録!$D$5:$D$504,MATCH($A32,貸出記録!$J$5:$J$504,0))))</f>
        <v/>
      </c>
      <c r="H32" s="14" t="str">
        <f aca="false">IF($A32="","",IF(ISNA(MATCH($A32,貸出記録!$J$5:$J$504,0)),"",INDEX(貸出記録!$F$5:$F$504,MATCH($A32,貸出記録!$J$5:$J$504,0))))</f>
        <v/>
      </c>
      <c r="I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2" t="str">
        <f aca="true">IF($A33="","",IF(ISNA(MATCH($A33,貸出記録!$J$5:$J$504,0)),"貸出可",IF(INDEX(貸出記録!$F$5:$F$504,MATCH($A33,貸出記録!$J$5:$J$504,0))&lt;TODAY(),"返却遅れ","貸出中")))</f>
        <v/>
      </c>
      <c r="G33" s="13" t="str">
        <f aca="false">IF($A33="","",IF(ISNA(MATCH($A33,貸出記録!$J$5:$J$504,0)),"",INDEX(貸出記録!$D$5:$D$504,MATCH($A33,貸出記録!$J$5:$J$504,0))))</f>
        <v/>
      </c>
      <c r="H33" s="14" t="str">
        <f aca="false">IF($A33="","",IF(ISNA(MATCH($A33,貸出記録!$J$5:$J$504,0)),"",INDEX(貸出記録!$F$5:$F$504,MATCH($A33,貸出記録!$J$5:$J$504,0))))</f>
        <v/>
      </c>
      <c r="I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2" t="str">
        <f aca="true">IF($A34="","",IF(ISNA(MATCH($A34,貸出記録!$J$5:$J$504,0)),"貸出可",IF(INDEX(貸出記録!$F$5:$F$504,MATCH($A34,貸出記録!$J$5:$J$504,0))&lt;TODAY(),"返却遅れ","貸出中")))</f>
        <v/>
      </c>
      <c r="G34" s="13" t="str">
        <f aca="false">IF($A34="","",IF(ISNA(MATCH($A34,貸出記録!$J$5:$J$504,0)),"",INDEX(貸出記録!$D$5:$D$504,MATCH($A34,貸出記録!$J$5:$J$504,0))))</f>
        <v/>
      </c>
      <c r="H34" s="14" t="str">
        <f aca="false">IF($A34="","",IF(ISNA(MATCH($A34,貸出記録!$J$5:$J$504,0)),"",INDEX(貸出記録!$F$5:$F$504,MATCH($A34,貸出記録!$J$5:$J$504,0))))</f>
        <v/>
      </c>
      <c r="I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2" t="str">
        <f aca="true">IF($A35="","",IF(ISNA(MATCH($A35,貸出記録!$J$5:$J$504,0)),"貸出可",IF(INDEX(貸出記録!$F$5:$F$504,MATCH($A35,貸出記録!$J$5:$J$504,0))&lt;TODAY(),"返却遅れ","貸出中")))</f>
        <v/>
      </c>
      <c r="G35" s="13" t="str">
        <f aca="false">IF($A35="","",IF(ISNA(MATCH($A35,貸出記録!$J$5:$J$504,0)),"",INDEX(貸出記録!$D$5:$D$504,MATCH($A35,貸出記録!$J$5:$J$504,0))))</f>
        <v/>
      </c>
      <c r="H35" s="14" t="str">
        <f aca="false">IF($A35="","",IF(ISNA(MATCH($A35,貸出記録!$J$5:$J$504,0)),"",INDEX(貸出記録!$F$5:$F$504,MATCH($A35,貸出記録!$J$5:$J$504,0))))</f>
        <v/>
      </c>
      <c r="I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2" t="str">
        <f aca="true">IF($A36="","",IF(ISNA(MATCH($A36,貸出記録!$J$5:$J$504,0)),"貸出可",IF(INDEX(貸出記録!$F$5:$F$504,MATCH($A36,貸出記録!$J$5:$J$504,0))&lt;TODAY(),"返却遅れ","貸出中")))</f>
        <v/>
      </c>
      <c r="G36" s="13" t="str">
        <f aca="false">IF($A36="","",IF(ISNA(MATCH($A36,貸出記録!$J$5:$J$504,0)),"",INDEX(貸出記録!$D$5:$D$504,MATCH($A36,貸出記録!$J$5:$J$504,0))))</f>
        <v/>
      </c>
      <c r="H36" s="14" t="str">
        <f aca="false">IF($A36="","",IF(ISNA(MATCH($A36,貸出記録!$J$5:$J$504,0)),"",INDEX(貸出記録!$F$5:$F$504,MATCH($A36,貸出記録!$J$5:$J$504,0))))</f>
        <v/>
      </c>
      <c r="I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2" t="str">
        <f aca="true">IF($A37="","",IF(ISNA(MATCH($A37,貸出記録!$J$5:$J$504,0)),"貸出可",IF(INDEX(貸出記録!$F$5:$F$504,MATCH($A37,貸出記録!$J$5:$J$504,0))&lt;TODAY(),"返却遅れ","貸出中")))</f>
        <v/>
      </c>
      <c r="G37" s="13" t="str">
        <f aca="false">IF($A37="","",IF(ISNA(MATCH($A37,貸出記録!$J$5:$J$504,0)),"",INDEX(貸出記録!$D$5:$D$504,MATCH($A37,貸出記録!$J$5:$J$504,0))))</f>
        <v/>
      </c>
      <c r="H37" s="14" t="str">
        <f aca="false">IF($A37="","",IF(ISNA(MATCH($A37,貸出記録!$J$5:$J$504,0)),"",INDEX(貸出記録!$F$5:$F$504,MATCH($A37,貸出記録!$J$5:$J$504,0))))</f>
        <v/>
      </c>
      <c r="I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2" t="str">
        <f aca="true">IF($A38="","",IF(ISNA(MATCH($A38,貸出記録!$J$5:$J$504,0)),"貸出可",IF(INDEX(貸出記録!$F$5:$F$504,MATCH($A38,貸出記録!$J$5:$J$504,0))&lt;TODAY(),"返却遅れ","貸出中")))</f>
        <v/>
      </c>
      <c r="G38" s="13" t="str">
        <f aca="false">IF($A38="","",IF(ISNA(MATCH($A38,貸出記録!$J$5:$J$504,0)),"",INDEX(貸出記録!$D$5:$D$504,MATCH($A38,貸出記録!$J$5:$J$504,0))))</f>
        <v/>
      </c>
      <c r="H38" s="14" t="str">
        <f aca="false">IF($A38="","",IF(ISNA(MATCH($A38,貸出記録!$J$5:$J$504,0)),"",INDEX(貸出記録!$F$5:$F$504,MATCH($A38,貸出記録!$J$5:$J$504,0))))</f>
        <v/>
      </c>
      <c r="I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2" t="str">
        <f aca="true">IF($A39="","",IF(ISNA(MATCH($A39,貸出記録!$J$5:$J$504,0)),"貸出可",IF(INDEX(貸出記録!$F$5:$F$504,MATCH($A39,貸出記録!$J$5:$J$504,0))&lt;TODAY(),"返却遅れ","貸出中")))</f>
        <v/>
      </c>
      <c r="G39" s="13" t="str">
        <f aca="false">IF($A39="","",IF(ISNA(MATCH($A39,貸出記録!$J$5:$J$504,0)),"",INDEX(貸出記録!$D$5:$D$504,MATCH($A39,貸出記録!$J$5:$J$504,0))))</f>
        <v/>
      </c>
      <c r="H39" s="14" t="str">
        <f aca="false">IF($A39="","",IF(ISNA(MATCH($A39,貸出記録!$J$5:$J$504,0)),"",INDEX(貸出記録!$F$5:$F$504,MATCH($A39,貸出記録!$J$5:$J$504,0))))</f>
        <v/>
      </c>
      <c r="I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2" t="str">
        <f aca="true">IF($A40="","",IF(ISNA(MATCH($A40,貸出記録!$J$5:$J$504,0)),"貸出可",IF(INDEX(貸出記録!$F$5:$F$504,MATCH($A40,貸出記録!$J$5:$J$504,0))&lt;TODAY(),"返却遅れ","貸出中")))</f>
        <v/>
      </c>
      <c r="G40" s="13" t="str">
        <f aca="false">IF($A40="","",IF(ISNA(MATCH($A40,貸出記録!$J$5:$J$504,0)),"",INDEX(貸出記録!$D$5:$D$504,MATCH($A40,貸出記録!$J$5:$J$504,0))))</f>
        <v/>
      </c>
      <c r="H40" s="14" t="str">
        <f aca="false">IF($A40="","",IF(ISNA(MATCH($A40,貸出記録!$J$5:$J$504,0)),"",INDEX(貸出記録!$F$5:$F$504,MATCH($A40,貸出記録!$J$5:$J$504,0))))</f>
        <v/>
      </c>
      <c r="I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2" t="str">
        <f aca="true">IF($A41="","",IF(ISNA(MATCH($A41,貸出記録!$J$5:$J$504,0)),"貸出可",IF(INDEX(貸出記録!$F$5:$F$504,MATCH($A41,貸出記録!$J$5:$J$504,0))&lt;TODAY(),"返却遅れ","貸出中")))</f>
        <v/>
      </c>
      <c r="G41" s="13" t="str">
        <f aca="false">IF($A41="","",IF(ISNA(MATCH($A41,貸出記録!$J$5:$J$504,0)),"",INDEX(貸出記録!$D$5:$D$504,MATCH($A41,貸出記録!$J$5:$J$504,0))))</f>
        <v/>
      </c>
      <c r="H41" s="14" t="str">
        <f aca="false">IF($A41="","",IF(ISNA(MATCH($A41,貸出記録!$J$5:$J$504,0)),"",INDEX(貸出記録!$F$5:$F$504,MATCH($A41,貸出記録!$J$5:$J$504,0))))</f>
        <v/>
      </c>
      <c r="I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2" t="str">
        <f aca="true">IF($A42="","",IF(ISNA(MATCH($A42,貸出記録!$J$5:$J$504,0)),"貸出可",IF(INDEX(貸出記録!$F$5:$F$504,MATCH($A42,貸出記録!$J$5:$J$504,0))&lt;TODAY(),"返却遅れ","貸出中")))</f>
        <v/>
      </c>
      <c r="G42" s="13" t="str">
        <f aca="false">IF($A42="","",IF(ISNA(MATCH($A42,貸出記録!$J$5:$J$504,0)),"",INDEX(貸出記録!$D$5:$D$504,MATCH($A42,貸出記録!$J$5:$J$504,0))))</f>
        <v/>
      </c>
      <c r="H42" s="14" t="str">
        <f aca="false">IF($A42="","",IF(ISNA(MATCH($A42,貸出記録!$J$5:$J$504,0)),"",INDEX(貸出記録!$F$5:$F$504,MATCH($A42,貸出記録!$J$5:$J$504,0))))</f>
        <v/>
      </c>
      <c r="I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2" t="str">
        <f aca="true">IF($A43="","",IF(ISNA(MATCH($A43,貸出記録!$J$5:$J$504,0)),"貸出可",IF(INDEX(貸出記録!$F$5:$F$504,MATCH($A43,貸出記録!$J$5:$J$504,0))&lt;TODAY(),"返却遅れ","貸出中")))</f>
        <v/>
      </c>
      <c r="G43" s="13" t="str">
        <f aca="false">IF($A43="","",IF(ISNA(MATCH($A43,貸出記録!$J$5:$J$504,0)),"",INDEX(貸出記録!$D$5:$D$504,MATCH($A43,貸出記録!$J$5:$J$504,0))))</f>
        <v/>
      </c>
      <c r="H43" s="14" t="str">
        <f aca="false">IF($A43="","",IF(ISNA(MATCH($A43,貸出記録!$J$5:$J$504,0)),"",INDEX(貸出記録!$F$5:$F$504,MATCH($A43,貸出記録!$J$5:$J$504,0))))</f>
        <v/>
      </c>
      <c r="I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2" t="str">
        <f aca="true">IF($A44="","",IF(ISNA(MATCH($A44,貸出記録!$J$5:$J$504,0)),"貸出可",IF(INDEX(貸出記録!$F$5:$F$504,MATCH($A44,貸出記録!$J$5:$J$504,0))&lt;TODAY(),"返却遅れ","貸出中")))</f>
        <v/>
      </c>
      <c r="G44" s="13" t="str">
        <f aca="false">IF($A44="","",IF(ISNA(MATCH($A44,貸出記録!$J$5:$J$504,0)),"",INDEX(貸出記録!$D$5:$D$504,MATCH($A44,貸出記録!$J$5:$J$504,0))))</f>
        <v/>
      </c>
      <c r="H44" s="14" t="str">
        <f aca="false">IF($A44="","",IF(ISNA(MATCH($A44,貸出記録!$J$5:$J$504,0)),"",INDEX(貸出記録!$F$5:$F$504,MATCH($A44,貸出記録!$J$5:$J$504,0))))</f>
        <v/>
      </c>
      <c r="I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2" t="str">
        <f aca="true">IF($A45="","",IF(ISNA(MATCH($A45,貸出記録!$J$5:$J$504,0)),"貸出可",IF(INDEX(貸出記録!$F$5:$F$504,MATCH($A45,貸出記録!$J$5:$J$504,0))&lt;TODAY(),"返却遅れ","貸出中")))</f>
        <v/>
      </c>
      <c r="G45" s="13" t="str">
        <f aca="false">IF($A45="","",IF(ISNA(MATCH($A45,貸出記録!$J$5:$J$504,0)),"",INDEX(貸出記録!$D$5:$D$504,MATCH($A45,貸出記録!$J$5:$J$504,0))))</f>
        <v/>
      </c>
      <c r="H45" s="14" t="str">
        <f aca="false">IF($A45="","",IF(ISNA(MATCH($A45,貸出記録!$J$5:$J$504,0)),"",INDEX(貸出記録!$F$5:$F$504,MATCH($A45,貸出記録!$J$5:$J$504,0))))</f>
        <v/>
      </c>
      <c r="I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2" t="str">
        <f aca="true">IF($A46="","",IF(ISNA(MATCH($A46,貸出記録!$J$5:$J$504,0)),"貸出可",IF(INDEX(貸出記録!$F$5:$F$504,MATCH($A46,貸出記録!$J$5:$J$504,0))&lt;TODAY(),"返却遅れ","貸出中")))</f>
        <v/>
      </c>
      <c r="G46" s="13" t="str">
        <f aca="false">IF($A46="","",IF(ISNA(MATCH($A46,貸出記録!$J$5:$J$504,0)),"",INDEX(貸出記録!$D$5:$D$504,MATCH($A46,貸出記録!$J$5:$J$504,0))))</f>
        <v/>
      </c>
      <c r="H46" s="14" t="str">
        <f aca="false">IF($A46="","",IF(ISNA(MATCH($A46,貸出記録!$J$5:$J$504,0)),"",INDEX(貸出記録!$F$5:$F$504,MATCH($A46,貸出記録!$J$5:$J$504,0))))</f>
        <v/>
      </c>
      <c r="I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2" t="str">
        <f aca="true">IF($A47="","",IF(ISNA(MATCH($A47,貸出記録!$J$5:$J$504,0)),"貸出可",IF(INDEX(貸出記録!$F$5:$F$504,MATCH($A47,貸出記録!$J$5:$J$504,0))&lt;TODAY(),"返却遅れ","貸出中")))</f>
        <v/>
      </c>
      <c r="G47" s="13" t="str">
        <f aca="false">IF($A47="","",IF(ISNA(MATCH($A47,貸出記録!$J$5:$J$504,0)),"",INDEX(貸出記録!$D$5:$D$504,MATCH($A47,貸出記録!$J$5:$J$504,0))))</f>
        <v/>
      </c>
      <c r="H47" s="14" t="str">
        <f aca="false">IF($A47="","",IF(ISNA(MATCH($A47,貸出記録!$J$5:$J$504,0)),"",INDEX(貸出記録!$F$5:$F$504,MATCH($A47,貸出記録!$J$5:$J$504,0))))</f>
        <v/>
      </c>
      <c r="I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2" t="str">
        <f aca="true">IF($A48="","",IF(ISNA(MATCH($A48,貸出記録!$J$5:$J$504,0)),"貸出可",IF(INDEX(貸出記録!$F$5:$F$504,MATCH($A48,貸出記録!$J$5:$J$504,0))&lt;TODAY(),"返却遅れ","貸出中")))</f>
        <v/>
      </c>
      <c r="G48" s="13" t="str">
        <f aca="false">IF($A48="","",IF(ISNA(MATCH($A48,貸出記録!$J$5:$J$504,0)),"",INDEX(貸出記録!$D$5:$D$504,MATCH($A48,貸出記録!$J$5:$J$504,0))))</f>
        <v/>
      </c>
      <c r="H48" s="14" t="str">
        <f aca="false">IF($A48="","",IF(ISNA(MATCH($A48,貸出記録!$J$5:$J$504,0)),"",INDEX(貸出記録!$F$5:$F$504,MATCH($A48,貸出記録!$J$5:$J$504,0))))</f>
        <v/>
      </c>
      <c r="I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2" t="str">
        <f aca="true">IF($A49="","",IF(ISNA(MATCH($A49,貸出記録!$J$5:$J$504,0)),"貸出可",IF(INDEX(貸出記録!$F$5:$F$504,MATCH($A49,貸出記録!$J$5:$J$504,0))&lt;TODAY(),"返却遅れ","貸出中")))</f>
        <v/>
      </c>
      <c r="G49" s="13" t="str">
        <f aca="false">IF($A49="","",IF(ISNA(MATCH($A49,貸出記録!$J$5:$J$504,0)),"",INDEX(貸出記録!$D$5:$D$504,MATCH($A49,貸出記録!$J$5:$J$504,0))))</f>
        <v/>
      </c>
      <c r="H49" s="14" t="str">
        <f aca="false">IF($A49="","",IF(ISNA(MATCH($A49,貸出記録!$J$5:$J$504,0)),"",INDEX(貸出記録!$F$5:$F$504,MATCH($A49,貸出記録!$J$5:$J$504,0))))</f>
        <v/>
      </c>
      <c r="I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2" t="str">
        <f aca="true">IF($A50="","",IF(ISNA(MATCH($A50,貸出記録!$J$5:$J$504,0)),"貸出可",IF(INDEX(貸出記録!$F$5:$F$504,MATCH($A50,貸出記録!$J$5:$J$504,0))&lt;TODAY(),"返却遅れ","貸出中")))</f>
        <v/>
      </c>
      <c r="G50" s="13" t="str">
        <f aca="false">IF($A50="","",IF(ISNA(MATCH($A50,貸出記録!$J$5:$J$504,0)),"",INDEX(貸出記録!$D$5:$D$504,MATCH($A50,貸出記録!$J$5:$J$504,0))))</f>
        <v/>
      </c>
      <c r="H50" s="14" t="str">
        <f aca="false">IF($A50="","",IF(ISNA(MATCH($A50,貸出記録!$J$5:$J$504,0)),"",INDEX(貸出記録!$F$5:$F$504,MATCH($A50,貸出記録!$J$5:$J$504,0))))</f>
        <v/>
      </c>
      <c r="I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2" t="str">
        <f aca="true">IF($A51="","",IF(ISNA(MATCH($A51,貸出記録!$J$5:$J$504,0)),"貸出可",IF(INDEX(貸出記録!$F$5:$F$504,MATCH($A51,貸出記録!$J$5:$J$504,0))&lt;TODAY(),"返却遅れ","貸出中")))</f>
        <v/>
      </c>
      <c r="G51" s="13" t="str">
        <f aca="false">IF($A51="","",IF(ISNA(MATCH($A51,貸出記録!$J$5:$J$504,0)),"",INDEX(貸出記録!$D$5:$D$504,MATCH($A51,貸出記録!$J$5:$J$504,0))))</f>
        <v/>
      </c>
      <c r="H51" s="14" t="str">
        <f aca="false">IF($A51="","",IF(ISNA(MATCH($A51,貸出記録!$J$5:$J$504,0)),"",INDEX(貸出記録!$F$5:$F$504,MATCH($A51,貸出記録!$J$5:$J$504,0))))</f>
        <v/>
      </c>
      <c r="I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2" t="str">
        <f aca="true">IF($A52="","",IF(ISNA(MATCH($A52,貸出記録!$J$5:$J$504,0)),"貸出可",IF(INDEX(貸出記録!$F$5:$F$504,MATCH($A52,貸出記録!$J$5:$J$504,0))&lt;TODAY(),"返却遅れ","貸出中")))</f>
        <v/>
      </c>
      <c r="G52" s="13" t="str">
        <f aca="false">IF($A52="","",IF(ISNA(MATCH($A52,貸出記録!$J$5:$J$504,0)),"",INDEX(貸出記録!$D$5:$D$504,MATCH($A52,貸出記録!$J$5:$J$504,0))))</f>
        <v/>
      </c>
      <c r="H52" s="14" t="str">
        <f aca="false">IF($A52="","",IF(ISNA(MATCH($A52,貸出記録!$J$5:$J$504,0)),"",INDEX(貸出記録!$F$5:$F$504,MATCH($A52,貸出記録!$J$5:$J$504,0))))</f>
        <v/>
      </c>
      <c r="I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2" t="str">
        <f aca="true">IF($A53="","",IF(ISNA(MATCH($A53,貸出記録!$J$5:$J$504,0)),"貸出可",IF(INDEX(貸出記録!$F$5:$F$504,MATCH($A53,貸出記録!$J$5:$J$504,0))&lt;TODAY(),"返却遅れ","貸出中")))</f>
        <v/>
      </c>
      <c r="G53" s="13" t="str">
        <f aca="false">IF($A53="","",IF(ISNA(MATCH($A53,貸出記録!$J$5:$J$504,0)),"",INDEX(貸出記録!$D$5:$D$504,MATCH($A53,貸出記録!$J$5:$J$504,0))))</f>
        <v/>
      </c>
      <c r="H53" s="14" t="str">
        <f aca="false">IF($A53="","",IF(ISNA(MATCH($A53,貸出記録!$J$5:$J$504,0)),"",INDEX(貸出記録!$F$5:$F$504,MATCH($A53,貸出記録!$J$5:$J$504,0))))</f>
        <v/>
      </c>
      <c r="I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2" t="str">
        <f aca="true">IF($A54="","",IF(ISNA(MATCH($A54,貸出記録!$J$5:$J$504,0)),"貸出可",IF(INDEX(貸出記録!$F$5:$F$504,MATCH($A54,貸出記録!$J$5:$J$504,0))&lt;TODAY(),"返却遅れ","貸出中")))</f>
        <v/>
      </c>
      <c r="G54" s="13" t="str">
        <f aca="false">IF($A54="","",IF(ISNA(MATCH($A54,貸出記録!$J$5:$J$504,0)),"",INDEX(貸出記録!$D$5:$D$504,MATCH($A54,貸出記録!$J$5:$J$504,0))))</f>
        <v/>
      </c>
      <c r="H54" s="14" t="str">
        <f aca="false">IF($A54="","",IF(ISNA(MATCH($A54,貸出記録!$J$5:$J$504,0)),"",INDEX(貸出記録!$F$5:$F$504,MATCH($A54,貸出記録!$J$5:$J$504,0))))</f>
        <v/>
      </c>
      <c r="I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2" t="str">
        <f aca="true">IF($A55="","",IF(ISNA(MATCH($A55,貸出記録!$J$5:$J$504,0)),"貸出可",IF(INDEX(貸出記録!$F$5:$F$504,MATCH($A55,貸出記録!$J$5:$J$504,0))&lt;TODAY(),"返却遅れ","貸出中")))</f>
        <v/>
      </c>
      <c r="G55" s="13" t="str">
        <f aca="false">IF($A55="","",IF(ISNA(MATCH($A55,貸出記録!$J$5:$J$504,0)),"",INDEX(貸出記録!$D$5:$D$504,MATCH($A55,貸出記録!$J$5:$J$504,0))))</f>
        <v/>
      </c>
      <c r="H55" s="14" t="str">
        <f aca="false">IF($A55="","",IF(ISNA(MATCH($A55,貸出記録!$J$5:$J$504,0)),"",INDEX(貸出記録!$F$5:$F$504,MATCH($A55,貸出記録!$J$5:$J$504,0))))</f>
        <v/>
      </c>
      <c r="I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2" t="str">
        <f aca="true">IF($A56="","",IF(ISNA(MATCH($A56,貸出記録!$J$5:$J$504,0)),"貸出可",IF(INDEX(貸出記録!$F$5:$F$504,MATCH($A56,貸出記録!$J$5:$J$504,0))&lt;TODAY(),"返却遅れ","貸出中")))</f>
        <v/>
      </c>
      <c r="G56" s="13" t="str">
        <f aca="false">IF($A56="","",IF(ISNA(MATCH($A56,貸出記録!$J$5:$J$504,0)),"",INDEX(貸出記録!$D$5:$D$504,MATCH($A56,貸出記録!$J$5:$J$504,0))))</f>
        <v/>
      </c>
      <c r="H56" s="14" t="str">
        <f aca="false">IF($A56="","",IF(ISNA(MATCH($A56,貸出記録!$J$5:$J$504,0)),"",INDEX(貸出記録!$F$5:$F$504,MATCH($A56,貸出記録!$J$5:$J$504,0))))</f>
        <v/>
      </c>
      <c r="I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2" t="str">
        <f aca="true">IF($A57="","",IF(ISNA(MATCH($A57,貸出記録!$J$5:$J$504,0)),"貸出可",IF(INDEX(貸出記録!$F$5:$F$504,MATCH($A57,貸出記録!$J$5:$J$504,0))&lt;TODAY(),"返却遅れ","貸出中")))</f>
        <v/>
      </c>
      <c r="G57" s="13" t="str">
        <f aca="false">IF($A57="","",IF(ISNA(MATCH($A57,貸出記録!$J$5:$J$504,0)),"",INDEX(貸出記録!$D$5:$D$504,MATCH($A57,貸出記録!$J$5:$J$504,0))))</f>
        <v/>
      </c>
      <c r="H57" s="14" t="str">
        <f aca="false">IF($A57="","",IF(ISNA(MATCH($A57,貸出記録!$J$5:$J$504,0)),"",INDEX(貸出記録!$F$5:$F$504,MATCH($A57,貸出記録!$J$5:$J$504,0))))</f>
        <v/>
      </c>
      <c r="I57" s="11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2" t="str">
        <f aca="true">IF($A58="","",IF(ISNA(MATCH($A58,貸出記録!$J$5:$J$504,0)),"貸出可",IF(INDEX(貸出記録!$F$5:$F$504,MATCH($A58,貸出記録!$J$5:$J$504,0))&lt;TODAY(),"返却遅れ","貸出中")))</f>
        <v/>
      </c>
      <c r="G58" s="13" t="str">
        <f aca="false">IF($A58="","",IF(ISNA(MATCH($A58,貸出記録!$J$5:$J$504,0)),"",INDEX(貸出記録!$D$5:$D$504,MATCH($A58,貸出記録!$J$5:$J$504,0))))</f>
        <v/>
      </c>
      <c r="H58" s="14" t="str">
        <f aca="false">IF($A58="","",IF(ISNA(MATCH($A58,貸出記録!$J$5:$J$504,0)),"",INDEX(貸出記録!$F$5:$F$504,MATCH($A58,貸出記録!$J$5:$J$504,0))))</f>
        <v/>
      </c>
      <c r="I58" s="11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2" t="str">
        <f aca="true">IF($A59="","",IF(ISNA(MATCH($A59,貸出記録!$J$5:$J$504,0)),"貸出可",IF(INDEX(貸出記録!$F$5:$F$504,MATCH($A59,貸出記録!$J$5:$J$504,0))&lt;TODAY(),"返却遅れ","貸出中")))</f>
        <v/>
      </c>
      <c r="G59" s="13" t="str">
        <f aca="false">IF($A59="","",IF(ISNA(MATCH($A59,貸出記録!$J$5:$J$504,0)),"",INDEX(貸出記録!$D$5:$D$504,MATCH($A59,貸出記録!$J$5:$J$504,0))))</f>
        <v/>
      </c>
      <c r="H59" s="14" t="str">
        <f aca="false">IF($A59="","",IF(ISNA(MATCH($A59,貸出記録!$J$5:$J$504,0)),"",INDEX(貸出記録!$F$5:$F$504,MATCH($A59,貸出記録!$J$5:$J$504,0))))</f>
        <v/>
      </c>
      <c r="I59" s="11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2" t="str">
        <f aca="true">IF($A60="","",IF(ISNA(MATCH($A60,貸出記録!$J$5:$J$504,0)),"貸出可",IF(INDEX(貸出記録!$F$5:$F$504,MATCH($A60,貸出記録!$J$5:$J$504,0))&lt;TODAY(),"返却遅れ","貸出中")))</f>
        <v/>
      </c>
      <c r="G60" s="13" t="str">
        <f aca="false">IF($A60="","",IF(ISNA(MATCH($A60,貸出記録!$J$5:$J$504,0)),"",INDEX(貸出記録!$D$5:$D$504,MATCH($A60,貸出記録!$J$5:$J$504,0))))</f>
        <v/>
      </c>
      <c r="H60" s="14" t="str">
        <f aca="false">IF($A60="","",IF(ISNA(MATCH($A60,貸出記録!$J$5:$J$504,0)),"",INDEX(貸出記録!$F$5:$F$504,MATCH($A60,貸出記録!$J$5:$J$504,0))))</f>
        <v/>
      </c>
      <c r="I60" s="11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2" t="str">
        <f aca="true">IF($A61="","",IF(ISNA(MATCH($A61,貸出記録!$J$5:$J$504,0)),"貸出可",IF(INDEX(貸出記録!$F$5:$F$504,MATCH($A61,貸出記録!$J$5:$J$504,0))&lt;TODAY(),"返却遅れ","貸出中")))</f>
        <v/>
      </c>
      <c r="G61" s="13" t="str">
        <f aca="false">IF($A61="","",IF(ISNA(MATCH($A61,貸出記録!$J$5:$J$504,0)),"",INDEX(貸出記録!$D$5:$D$504,MATCH($A61,貸出記録!$J$5:$J$504,0))))</f>
        <v/>
      </c>
      <c r="H61" s="14" t="str">
        <f aca="false">IF($A61="","",IF(ISNA(MATCH($A61,貸出記録!$J$5:$J$504,0)),"",INDEX(貸出記録!$F$5:$F$504,MATCH($A61,貸出記録!$J$5:$J$504,0))))</f>
        <v/>
      </c>
      <c r="I61" s="11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2" t="str">
        <f aca="true">IF($A62="","",IF(ISNA(MATCH($A62,貸出記録!$J$5:$J$504,0)),"貸出可",IF(INDEX(貸出記録!$F$5:$F$504,MATCH($A62,貸出記録!$J$5:$J$504,0))&lt;TODAY(),"返却遅れ","貸出中")))</f>
        <v/>
      </c>
      <c r="G62" s="13" t="str">
        <f aca="false">IF($A62="","",IF(ISNA(MATCH($A62,貸出記録!$J$5:$J$504,0)),"",INDEX(貸出記録!$D$5:$D$504,MATCH($A62,貸出記録!$J$5:$J$504,0))))</f>
        <v/>
      </c>
      <c r="H62" s="14" t="str">
        <f aca="false">IF($A62="","",IF(ISNA(MATCH($A62,貸出記録!$J$5:$J$504,0)),"",INDEX(貸出記録!$F$5:$F$504,MATCH($A62,貸出記録!$J$5:$J$504,0))))</f>
        <v/>
      </c>
      <c r="I62" s="11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2" t="str">
        <f aca="true">IF($A63="","",IF(ISNA(MATCH($A63,貸出記録!$J$5:$J$504,0)),"貸出可",IF(INDEX(貸出記録!$F$5:$F$504,MATCH($A63,貸出記録!$J$5:$J$504,0))&lt;TODAY(),"返却遅れ","貸出中")))</f>
        <v/>
      </c>
      <c r="G63" s="13" t="str">
        <f aca="false">IF($A63="","",IF(ISNA(MATCH($A63,貸出記録!$J$5:$J$504,0)),"",INDEX(貸出記録!$D$5:$D$504,MATCH($A63,貸出記録!$J$5:$J$504,0))))</f>
        <v/>
      </c>
      <c r="H63" s="14" t="str">
        <f aca="false">IF($A63="","",IF(ISNA(MATCH($A63,貸出記録!$J$5:$J$504,0)),"",INDEX(貸出記録!$F$5:$F$504,MATCH($A63,貸出記録!$J$5:$J$504,0))))</f>
        <v/>
      </c>
      <c r="I63" s="11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2" t="str">
        <f aca="true">IF($A64="","",IF(ISNA(MATCH($A64,貸出記録!$J$5:$J$504,0)),"貸出可",IF(INDEX(貸出記録!$F$5:$F$504,MATCH($A64,貸出記録!$J$5:$J$504,0))&lt;TODAY(),"返却遅れ","貸出中")))</f>
        <v/>
      </c>
      <c r="G64" s="13" t="str">
        <f aca="false">IF($A64="","",IF(ISNA(MATCH($A64,貸出記録!$J$5:$J$504,0)),"",INDEX(貸出記録!$D$5:$D$504,MATCH($A64,貸出記録!$J$5:$J$504,0))))</f>
        <v/>
      </c>
      <c r="H64" s="14" t="str">
        <f aca="false">IF($A64="","",IF(ISNA(MATCH($A64,貸出記録!$J$5:$J$504,0)),"",INDEX(貸出記録!$F$5:$F$504,MATCH($A64,貸出記録!$J$5:$J$504,0))))</f>
        <v/>
      </c>
      <c r="I64" s="11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2" t="str">
        <f aca="true">IF($A65="","",IF(ISNA(MATCH($A65,貸出記録!$J$5:$J$504,0)),"貸出可",IF(INDEX(貸出記録!$F$5:$F$504,MATCH($A65,貸出記録!$J$5:$J$504,0))&lt;TODAY(),"返却遅れ","貸出中")))</f>
        <v/>
      </c>
      <c r="G65" s="13" t="str">
        <f aca="false">IF($A65="","",IF(ISNA(MATCH($A65,貸出記録!$J$5:$J$504,0)),"",INDEX(貸出記録!$D$5:$D$504,MATCH($A65,貸出記録!$J$5:$J$504,0))))</f>
        <v/>
      </c>
      <c r="H65" s="14" t="str">
        <f aca="false">IF($A65="","",IF(ISNA(MATCH($A65,貸出記録!$J$5:$J$504,0)),"",INDEX(貸出記録!$F$5:$F$504,MATCH($A65,貸出記録!$J$5:$J$504,0))))</f>
        <v/>
      </c>
      <c r="I65" s="11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2" t="str">
        <f aca="true">IF($A66="","",IF(ISNA(MATCH($A66,貸出記録!$J$5:$J$504,0)),"貸出可",IF(INDEX(貸出記録!$F$5:$F$504,MATCH($A66,貸出記録!$J$5:$J$504,0))&lt;TODAY(),"返却遅れ","貸出中")))</f>
        <v/>
      </c>
      <c r="G66" s="13" t="str">
        <f aca="false">IF($A66="","",IF(ISNA(MATCH($A66,貸出記録!$J$5:$J$504,0)),"",INDEX(貸出記録!$D$5:$D$504,MATCH($A66,貸出記録!$J$5:$J$504,0))))</f>
        <v/>
      </c>
      <c r="H66" s="14" t="str">
        <f aca="false">IF($A66="","",IF(ISNA(MATCH($A66,貸出記録!$J$5:$J$504,0)),"",INDEX(貸出記録!$F$5:$F$504,MATCH($A66,貸出記録!$J$5:$J$504,0))))</f>
        <v/>
      </c>
      <c r="I66" s="11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2" t="str">
        <f aca="true">IF($A67="","",IF(ISNA(MATCH($A67,貸出記録!$J$5:$J$504,0)),"貸出可",IF(INDEX(貸出記録!$F$5:$F$504,MATCH($A67,貸出記録!$J$5:$J$504,0))&lt;TODAY(),"返却遅れ","貸出中")))</f>
        <v/>
      </c>
      <c r="G67" s="13" t="str">
        <f aca="false">IF($A67="","",IF(ISNA(MATCH($A67,貸出記録!$J$5:$J$504,0)),"",INDEX(貸出記録!$D$5:$D$504,MATCH($A67,貸出記録!$J$5:$J$504,0))))</f>
        <v/>
      </c>
      <c r="H67" s="14" t="str">
        <f aca="false">IF($A67="","",IF(ISNA(MATCH($A67,貸出記録!$J$5:$J$504,0)),"",INDEX(貸出記録!$F$5:$F$504,MATCH($A67,貸出記録!$J$5:$J$504,0))))</f>
        <v/>
      </c>
      <c r="I67" s="11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2" t="str">
        <f aca="true">IF($A68="","",IF(ISNA(MATCH($A68,貸出記録!$J$5:$J$504,0)),"貸出可",IF(INDEX(貸出記録!$F$5:$F$504,MATCH($A68,貸出記録!$J$5:$J$504,0))&lt;TODAY(),"返却遅れ","貸出中")))</f>
        <v/>
      </c>
      <c r="G68" s="13" t="str">
        <f aca="false">IF($A68="","",IF(ISNA(MATCH($A68,貸出記録!$J$5:$J$504,0)),"",INDEX(貸出記録!$D$5:$D$504,MATCH($A68,貸出記録!$J$5:$J$504,0))))</f>
        <v/>
      </c>
      <c r="H68" s="14" t="str">
        <f aca="false">IF($A68="","",IF(ISNA(MATCH($A68,貸出記録!$J$5:$J$504,0)),"",INDEX(貸出記録!$F$5:$F$504,MATCH($A68,貸出記録!$J$5:$J$504,0))))</f>
        <v/>
      </c>
      <c r="I68" s="11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2" t="str">
        <f aca="true">IF($A69="","",IF(ISNA(MATCH($A69,貸出記録!$J$5:$J$504,0)),"貸出可",IF(INDEX(貸出記録!$F$5:$F$504,MATCH($A69,貸出記録!$J$5:$J$504,0))&lt;TODAY(),"返却遅れ","貸出中")))</f>
        <v/>
      </c>
      <c r="G69" s="13" t="str">
        <f aca="false">IF($A69="","",IF(ISNA(MATCH($A69,貸出記録!$J$5:$J$504,0)),"",INDEX(貸出記録!$D$5:$D$504,MATCH($A69,貸出記録!$J$5:$J$504,0))))</f>
        <v/>
      </c>
      <c r="H69" s="14" t="str">
        <f aca="false">IF($A69="","",IF(ISNA(MATCH($A69,貸出記録!$J$5:$J$504,0)),"",INDEX(貸出記録!$F$5:$F$504,MATCH($A69,貸出記録!$J$5:$J$504,0))))</f>
        <v/>
      </c>
      <c r="I69" s="11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2" t="str">
        <f aca="true">IF($A70="","",IF(ISNA(MATCH($A70,貸出記録!$J$5:$J$504,0)),"貸出可",IF(INDEX(貸出記録!$F$5:$F$504,MATCH($A70,貸出記録!$J$5:$J$504,0))&lt;TODAY(),"返却遅れ","貸出中")))</f>
        <v/>
      </c>
      <c r="G70" s="13" t="str">
        <f aca="false">IF($A70="","",IF(ISNA(MATCH($A70,貸出記録!$J$5:$J$504,0)),"",INDEX(貸出記録!$D$5:$D$504,MATCH($A70,貸出記録!$J$5:$J$504,0))))</f>
        <v/>
      </c>
      <c r="H70" s="14" t="str">
        <f aca="false">IF($A70="","",IF(ISNA(MATCH($A70,貸出記録!$J$5:$J$504,0)),"",INDEX(貸出記録!$F$5:$F$504,MATCH($A70,貸出記録!$J$5:$J$504,0))))</f>
        <v/>
      </c>
      <c r="I70" s="11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2" t="str">
        <f aca="true">IF($A71="","",IF(ISNA(MATCH($A71,貸出記録!$J$5:$J$504,0)),"貸出可",IF(INDEX(貸出記録!$F$5:$F$504,MATCH($A71,貸出記録!$J$5:$J$504,0))&lt;TODAY(),"返却遅れ","貸出中")))</f>
        <v/>
      </c>
      <c r="G71" s="13" t="str">
        <f aca="false">IF($A71="","",IF(ISNA(MATCH($A71,貸出記録!$J$5:$J$504,0)),"",INDEX(貸出記録!$D$5:$D$504,MATCH($A71,貸出記録!$J$5:$J$504,0))))</f>
        <v/>
      </c>
      <c r="H71" s="14" t="str">
        <f aca="false">IF($A71="","",IF(ISNA(MATCH($A71,貸出記録!$J$5:$J$504,0)),"",INDEX(貸出記録!$F$5:$F$504,MATCH($A71,貸出記録!$J$5:$J$504,0))))</f>
        <v/>
      </c>
      <c r="I71" s="11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2" t="str">
        <f aca="true">IF($A72="","",IF(ISNA(MATCH($A72,貸出記録!$J$5:$J$504,0)),"貸出可",IF(INDEX(貸出記録!$F$5:$F$504,MATCH($A72,貸出記録!$J$5:$J$504,0))&lt;TODAY(),"返却遅れ","貸出中")))</f>
        <v/>
      </c>
      <c r="G72" s="13" t="str">
        <f aca="false">IF($A72="","",IF(ISNA(MATCH($A72,貸出記録!$J$5:$J$504,0)),"",INDEX(貸出記録!$D$5:$D$504,MATCH($A72,貸出記録!$J$5:$J$504,0))))</f>
        <v/>
      </c>
      <c r="H72" s="14" t="str">
        <f aca="false">IF($A72="","",IF(ISNA(MATCH($A72,貸出記録!$J$5:$J$504,0)),"",INDEX(貸出記録!$F$5:$F$504,MATCH($A72,貸出記録!$J$5:$J$504,0))))</f>
        <v/>
      </c>
      <c r="I72" s="11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2" t="str">
        <f aca="true">IF($A73="","",IF(ISNA(MATCH($A73,貸出記録!$J$5:$J$504,0)),"貸出可",IF(INDEX(貸出記録!$F$5:$F$504,MATCH($A73,貸出記録!$J$5:$J$504,0))&lt;TODAY(),"返却遅れ","貸出中")))</f>
        <v/>
      </c>
      <c r="G73" s="13" t="str">
        <f aca="false">IF($A73="","",IF(ISNA(MATCH($A73,貸出記録!$J$5:$J$504,0)),"",INDEX(貸出記録!$D$5:$D$504,MATCH($A73,貸出記録!$J$5:$J$504,0))))</f>
        <v/>
      </c>
      <c r="H73" s="14" t="str">
        <f aca="false">IF($A73="","",IF(ISNA(MATCH($A73,貸出記録!$J$5:$J$504,0)),"",INDEX(貸出記録!$F$5:$F$504,MATCH($A73,貸出記録!$J$5:$J$504,0))))</f>
        <v/>
      </c>
      <c r="I73" s="11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2" t="str">
        <f aca="true">IF($A74="","",IF(ISNA(MATCH($A74,貸出記録!$J$5:$J$504,0)),"貸出可",IF(INDEX(貸出記録!$F$5:$F$504,MATCH($A74,貸出記録!$J$5:$J$504,0))&lt;TODAY(),"返却遅れ","貸出中")))</f>
        <v/>
      </c>
      <c r="G74" s="13" t="str">
        <f aca="false">IF($A74="","",IF(ISNA(MATCH($A74,貸出記録!$J$5:$J$504,0)),"",INDEX(貸出記録!$D$5:$D$504,MATCH($A74,貸出記録!$J$5:$J$504,0))))</f>
        <v/>
      </c>
      <c r="H74" s="14" t="str">
        <f aca="false">IF($A74="","",IF(ISNA(MATCH($A74,貸出記録!$J$5:$J$504,0)),"",INDEX(貸出記録!$F$5:$F$504,MATCH($A74,貸出記録!$J$5:$J$504,0))))</f>
        <v/>
      </c>
      <c r="I74" s="11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2" t="str">
        <f aca="true">IF($A75="","",IF(ISNA(MATCH($A75,貸出記録!$J$5:$J$504,0)),"貸出可",IF(INDEX(貸出記録!$F$5:$F$504,MATCH($A75,貸出記録!$J$5:$J$504,0))&lt;TODAY(),"返却遅れ","貸出中")))</f>
        <v/>
      </c>
      <c r="G75" s="13" t="str">
        <f aca="false">IF($A75="","",IF(ISNA(MATCH($A75,貸出記録!$J$5:$J$504,0)),"",INDEX(貸出記録!$D$5:$D$504,MATCH($A75,貸出記録!$J$5:$J$504,0))))</f>
        <v/>
      </c>
      <c r="H75" s="14" t="str">
        <f aca="false">IF($A75="","",IF(ISNA(MATCH($A75,貸出記録!$J$5:$J$504,0)),"",INDEX(貸出記録!$F$5:$F$504,MATCH($A75,貸出記録!$J$5:$J$504,0))))</f>
        <v/>
      </c>
      <c r="I75" s="11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2" t="str">
        <f aca="true">IF($A76="","",IF(ISNA(MATCH($A76,貸出記録!$J$5:$J$504,0)),"貸出可",IF(INDEX(貸出記録!$F$5:$F$504,MATCH($A76,貸出記録!$J$5:$J$504,0))&lt;TODAY(),"返却遅れ","貸出中")))</f>
        <v/>
      </c>
      <c r="G76" s="13" t="str">
        <f aca="false">IF($A76="","",IF(ISNA(MATCH($A76,貸出記録!$J$5:$J$504,0)),"",INDEX(貸出記録!$D$5:$D$504,MATCH($A76,貸出記録!$J$5:$J$504,0))))</f>
        <v/>
      </c>
      <c r="H76" s="14" t="str">
        <f aca="false">IF($A76="","",IF(ISNA(MATCH($A76,貸出記録!$J$5:$J$504,0)),"",INDEX(貸出記録!$F$5:$F$504,MATCH($A76,貸出記録!$J$5:$J$504,0))))</f>
        <v/>
      </c>
      <c r="I76" s="11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2" t="str">
        <f aca="true">IF($A77="","",IF(ISNA(MATCH($A77,貸出記録!$J$5:$J$504,0)),"貸出可",IF(INDEX(貸出記録!$F$5:$F$504,MATCH($A77,貸出記録!$J$5:$J$504,0))&lt;TODAY(),"返却遅れ","貸出中")))</f>
        <v/>
      </c>
      <c r="G77" s="13" t="str">
        <f aca="false">IF($A77="","",IF(ISNA(MATCH($A77,貸出記録!$J$5:$J$504,0)),"",INDEX(貸出記録!$D$5:$D$504,MATCH($A77,貸出記録!$J$5:$J$504,0))))</f>
        <v/>
      </c>
      <c r="H77" s="14" t="str">
        <f aca="false">IF($A77="","",IF(ISNA(MATCH($A77,貸出記録!$J$5:$J$504,0)),"",INDEX(貸出記録!$F$5:$F$504,MATCH($A77,貸出記録!$J$5:$J$504,0))))</f>
        <v/>
      </c>
      <c r="I77" s="11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2" t="str">
        <f aca="true">IF($A78="","",IF(ISNA(MATCH($A78,貸出記録!$J$5:$J$504,0)),"貸出可",IF(INDEX(貸出記録!$F$5:$F$504,MATCH($A78,貸出記録!$J$5:$J$504,0))&lt;TODAY(),"返却遅れ","貸出中")))</f>
        <v/>
      </c>
      <c r="G78" s="13" t="str">
        <f aca="false">IF($A78="","",IF(ISNA(MATCH($A78,貸出記録!$J$5:$J$504,0)),"",INDEX(貸出記録!$D$5:$D$504,MATCH($A78,貸出記録!$J$5:$J$504,0))))</f>
        <v/>
      </c>
      <c r="H78" s="14" t="str">
        <f aca="false">IF($A78="","",IF(ISNA(MATCH($A78,貸出記録!$J$5:$J$504,0)),"",INDEX(貸出記録!$F$5:$F$504,MATCH($A78,貸出記録!$J$5:$J$504,0))))</f>
        <v/>
      </c>
      <c r="I78" s="11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2" t="str">
        <f aca="true">IF($A79="","",IF(ISNA(MATCH($A79,貸出記録!$J$5:$J$504,0)),"貸出可",IF(INDEX(貸出記録!$F$5:$F$504,MATCH($A79,貸出記録!$J$5:$J$504,0))&lt;TODAY(),"返却遅れ","貸出中")))</f>
        <v/>
      </c>
      <c r="G79" s="13" t="str">
        <f aca="false">IF($A79="","",IF(ISNA(MATCH($A79,貸出記録!$J$5:$J$504,0)),"",INDEX(貸出記録!$D$5:$D$504,MATCH($A79,貸出記録!$J$5:$J$504,0))))</f>
        <v/>
      </c>
      <c r="H79" s="14" t="str">
        <f aca="false">IF($A79="","",IF(ISNA(MATCH($A79,貸出記録!$J$5:$J$504,0)),"",INDEX(貸出記録!$F$5:$F$504,MATCH($A79,貸出記録!$J$5:$J$504,0))))</f>
        <v/>
      </c>
      <c r="I79" s="11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2" t="str">
        <f aca="true">IF($A80="","",IF(ISNA(MATCH($A80,貸出記録!$J$5:$J$504,0)),"貸出可",IF(INDEX(貸出記録!$F$5:$F$504,MATCH($A80,貸出記録!$J$5:$J$504,0))&lt;TODAY(),"返却遅れ","貸出中")))</f>
        <v/>
      </c>
      <c r="G80" s="13" t="str">
        <f aca="false">IF($A80="","",IF(ISNA(MATCH($A80,貸出記録!$J$5:$J$504,0)),"",INDEX(貸出記録!$D$5:$D$504,MATCH($A80,貸出記録!$J$5:$J$504,0))))</f>
        <v/>
      </c>
      <c r="H80" s="14" t="str">
        <f aca="false">IF($A80="","",IF(ISNA(MATCH($A80,貸出記録!$J$5:$J$504,0)),"",INDEX(貸出記録!$F$5:$F$504,MATCH($A80,貸出記録!$J$5:$J$504,0))))</f>
        <v/>
      </c>
      <c r="I80" s="11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2" t="str">
        <f aca="true">IF($A81="","",IF(ISNA(MATCH($A81,貸出記録!$J$5:$J$504,0)),"貸出可",IF(INDEX(貸出記録!$F$5:$F$504,MATCH($A81,貸出記録!$J$5:$J$504,0))&lt;TODAY(),"返却遅れ","貸出中")))</f>
        <v/>
      </c>
      <c r="G81" s="13" t="str">
        <f aca="false">IF($A81="","",IF(ISNA(MATCH($A81,貸出記録!$J$5:$J$504,0)),"",INDEX(貸出記録!$D$5:$D$504,MATCH($A81,貸出記録!$J$5:$J$504,0))))</f>
        <v/>
      </c>
      <c r="H81" s="14" t="str">
        <f aca="false">IF($A81="","",IF(ISNA(MATCH($A81,貸出記録!$J$5:$J$504,0)),"",INDEX(貸出記録!$F$5:$F$504,MATCH($A81,貸出記録!$J$5:$J$504,0))))</f>
        <v/>
      </c>
      <c r="I81" s="11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2" t="str">
        <f aca="true">IF($A82="","",IF(ISNA(MATCH($A82,貸出記録!$J$5:$J$504,0)),"貸出可",IF(INDEX(貸出記録!$F$5:$F$504,MATCH($A82,貸出記録!$J$5:$J$504,0))&lt;TODAY(),"返却遅れ","貸出中")))</f>
        <v/>
      </c>
      <c r="G82" s="13" t="str">
        <f aca="false">IF($A82="","",IF(ISNA(MATCH($A82,貸出記録!$J$5:$J$504,0)),"",INDEX(貸出記録!$D$5:$D$504,MATCH($A82,貸出記録!$J$5:$J$504,0))))</f>
        <v/>
      </c>
      <c r="H82" s="14" t="str">
        <f aca="false">IF($A82="","",IF(ISNA(MATCH($A82,貸出記録!$J$5:$J$504,0)),"",INDEX(貸出記録!$F$5:$F$504,MATCH($A82,貸出記録!$J$5:$J$504,0))))</f>
        <v/>
      </c>
      <c r="I82" s="11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2" t="str">
        <f aca="true">IF($A83="","",IF(ISNA(MATCH($A83,貸出記録!$J$5:$J$504,0)),"貸出可",IF(INDEX(貸出記録!$F$5:$F$504,MATCH($A83,貸出記録!$J$5:$J$504,0))&lt;TODAY(),"返却遅れ","貸出中")))</f>
        <v/>
      </c>
      <c r="G83" s="13" t="str">
        <f aca="false">IF($A83="","",IF(ISNA(MATCH($A83,貸出記録!$J$5:$J$504,0)),"",INDEX(貸出記録!$D$5:$D$504,MATCH($A83,貸出記録!$J$5:$J$504,0))))</f>
        <v/>
      </c>
      <c r="H83" s="14" t="str">
        <f aca="false">IF($A83="","",IF(ISNA(MATCH($A83,貸出記録!$J$5:$J$504,0)),"",INDEX(貸出記録!$F$5:$F$504,MATCH($A83,貸出記録!$J$5:$J$504,0))))</f>
        <v/>
      </c>
      <c r="I83" s="11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2" t="str">
        <f aca="true">IF($A84="","",IF(ISNA(MATCH($A84,貸出記録!$J$5:$J$504,0)),"貸出可",IF(INDEX(貸出記録!$F$5:$F$504,MATCH($A84,貸出記録!$J$5:$J$504,0))&lt;TODAY(),"返却遅れ","貸出中")))</f>
        <v/>
      </c>
      <c r="G84" s="13" t="str">
        <f aca="false">IF($A84="","",IF(ISNA(MATCH($A84,貸出記録!$J$5:$J$504,0)),"",INDEX(貸出記録!$D$5:$D$504,MATCH($A84,貸出記録!$J$5:$J$504,0))))</f>
        <v/>
      </c>
      <c r="H84" s="14" t="str">
        <f aca="false">IF($A84="","",IF(ISNA(MATCH($A84,貸出記録!$J$5:$J$504,0)),"",INDEX(貸出記録!$F$5:$F$504,MATCH($A84,貸出記録!$J$5:$J$504,0))))</f>
        <v/>
      </c>
      <c r="I84" s="11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2" t="str">
        <f aca="true">IF($A85="","",IF(ISNA(MATCH($A85,貸出記録!$J$5:$J$504,0)),"貸出可",IF(INDEX(貸出記録!$F$5:$F$504,MATCH($A85,貸出記録!$J$5:$J$504,0))&lt;TODAY(),"返却遅れ","貸出中")))</f>
        <v/>
      </c>
      <c r="G85" s="13" t="str">
        <f aca="false">IF($A85="","",IF(ISNA(MATCH($A85,貸出記録!$J$5:$J$504,0)),"",INDEX(貸出記録!$D$5:$D$504,MATCH($A85,貸出記録!$J$5:$J$504,0))))</f>
        <v/>
      </c>
      <c r="H85" s="14" t="str">
        <f aca="false">IF($A85="","",IF(ISNA(MATCH($A85,貸出記録!$J$5:$J$504,0)),"",INDEX(貸出記録!$F$5:$F$504,MATCH($A85,貸出記録!$J$5:$J$504,0))))</f>
        <v/>
      </c>
      <c r="I85" s="11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2" t="str">
        <f aca="true">IF($A86="","",IF(ISNA(MATCH($A86,貸出記録!$J$5:$J$504,0)),"貸出可",IF(INDEX(貸出記録!$F$5:$F$504,MATCH($A86,貸出記録!$J$5:$J$504,0))&lt;TODAY(),"返却遅れ","貸出中")))</f>
        <v/>
      </c>
      <c r="G86" s="13" t="str">
        <f aca="false">IF($A86="","",IF(ISNA(MATCH($A86,貸出記録!$J$5:$J$504,0)),"",INDEX(貸出記録!$D$5:$D$504,MATCH($A86,貸出記録!$J$5:$J$504,0))))</f>
        <v/>
      </c>
      <c r="H86" s="14" t="str">
        <f aca="false">IF($A86="","",IF(ISNA(MATCH($A86,貸出記録!$J$5:$J$504,0)),"",INDEX(貸出記録!$F$5:$F$504,MATCH($A86,貸出記録!$J$5:$J$504,0))))</f>
        <v/>
      </c>
      <c r="I86" s="11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2" t="str">
        <f aca="true">IF($A87="","",IF(ISNA(MATCH($A87,貸出記録!$J$5:$J$504,0)),"貸出可",IF(INDEX(貸出記録!$F$5:$F$504,MATCH($A87,貸出記録!$J$5:$J$504,0))&lt;TODAY(),"返却遅れ","貸出中")))</f>
        <v/>
      </c>
      <c r="G87" s="13" t="str">
        <f aca="false">IF($A87="","",IF(ISNA(MATCH($A87,貸出記録!$J$5:$J$504,0)),"",INDEX(貸出記録!$D$5:$D$504,MATCH($A87,貸出記録!$J$5:$J$504,0))))</f>
        <v/>
      </c>
      <c r="H87" s="14" t="str">
        <f aca="false">IF($A87="","",IF(ISNA(MATCH($A87,貸出記録!$J$5:$J$504,0)),"",INDEX(貸出記録!$F$5:$F$504,MATCH($A87,貸出記録!$J$5:$J$504,0))))</f>
        <v/>
      </c>
      <c r="I87" s="11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2" t="str">
        <f aca="true">IF($A88="","",IF(ISNA(MATCH($A88,貸出記録!$J$5:$J$504,0)),"貸出可",IF(INDEX(貸出記録!$F$5:$F$504,MATCH($A88,貸出記録!$J$5:$J$504,0))&lt;TODAY(),"返却遅れ","貸出中")))</f>
        <v/>
      </c>
      <c r="G88" s="13" t="str">
        <f aca="false">IF($A88="","",IF(ISNA(MATCH($A88,貸出記録!$J$5:$J$504,0)),"",INDEX(貸出記録!$D$5:$D$504,MATCH($A88,貸出記録!$J$5:$J$504,0))))</f>
        <v/>
      </c>
      <c r="H88" s="14" t="str">
        <f aca="false">IF($A88="","",IF(ISNA(MATCH($A88,貸出記録!$J$5:$J$504,0)),"",INDEX(貸出記録!$F$5:$F$504,MATCH($A88,貸出記録!$J$5:$J$504,0))))</f>
        <v/>
      </c>
      <c r="I88" s="11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2" t="str">
        <f aca="true">IF($A89="","",IF(ISNA(MATCH($A89,貸出記録!$J$5:$J$504,0)),"貸出可",IF(INDEX(貸出記録!$F$5:$F$504,MATCH($A89,貸出記録!$J$5:$J$504,0))&lt;TODAY(),"返却遅れ","貸出中")))</f>
        <v/>
      </c>
      <c r="G89" s="13" t="str">
        <f aca="false">IF($A89="","",IF(ISNA(MATCH($A89,貸出記録!$J$5:$J$504,0)),"",INDEX(貸出記録!$D$5:$D$504,MATCH($A89,貸出記録!$J$5:$J$504,0))))</f>
        <v/>
      </c>
      <c r="H89" s="14" t="str">
        <f aca="false">IF($A89="","",IF(ISNA(MATCH($A89,貸出記録!$J$5:$J$504,0)),"",INDEX(貸出記録!$F$5:$F$504,MATCH($A89,貸出記録!$J$5:$J$504,0))))</f>
        <v/>
      </c>
      <c r="I89" s="11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2" t="str">
        <f aca="true">IF($A90="","",IF(ISNA(MATCH($A90,貸出記録!$J$5:$J$504,0)),"貸出可",IF(INDEX(貸出記録!$F$5:$F$504,MATCH($A90,貸出記録!$J$5:$J$504,0))&lt;TODAY(),"返却遅れ","貸出中")))</f>
        <v/>
      </c>
      <c r="G90" s="13" t="str">
        <f aca="false">IF($A90="","",IF(ISNA(MATCH($A90,貸出記録!$J$5:$J$504,0)),"",INDEX(貸出記録!$D$5:$D$504,MATCH($A90,貸出記録!$J$5:$J$504,0))))</f>
        <v/>
      </c>
      <c r="H90" s="14" t="str">
        <f aca="false">IF($A90="","",IF(ISNA(MATCH($A90,貸出記録!$J$5:$J$504,0)),"",INDEX(貸出記録!$F$5:$F$504,MATCH($A90,貸出記録!$J$5:$J$504,0))))</f>
        <v/>
      </c>
      <c r="I90" s="11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2" t="str">
        <f aca="true">IF($A91="","",IF(ISNA(MATCH($A91,貸出記録!$J$5:$J$504,0)),"貸出可",IF(INDEX(貸出記録!$F$5:$F$504,MATCH($A91,貸出記録!$J$5:$J$504,0))&lt;TODAY(),"返却遅れ","貸出中")))</f>
        <v/>
      </c>
      <c r="G91" s="13" t="str">
        <f aca="false">IF($A91="","",IF(ISNA(MATCH($A91,貸出記録!$J$5:$J$504,0)),"",INDEX(貸出記録!$D$5:$D$504,MATCH($A91,貸出記録!$J$5:$J$504,0))))</f>
        <v/>
      </c>
      <c r="H91" s="14" t="str">
        <f aca="false">IF($A91="","",IF(ISNA(MATCH($A91,貸出記録!$J$5:$J$504,0)),"",INDEX(貸出記録!$F$5:$F$504,MATCH($A91,貸出記録!$J$5:$J$504,0))))</f>
        <v/>
      </c>
      <c r="I91" s="11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2" t="str">
        <f aca="true">IF($A92="","",IF(ISNA(MATCH($A92,貸出記録!$J$5:$J$504,0)),"貸出可",IF(INDEX(貸出記録!$F$5:$F$504,MATCH($A92,貸出記録!$J$5:$J$504,0))&lt;TODAY(),"返却遅れ","貸出中")))</f>
        <v/>
      </c>
      <c r="G92" s="13" t="str">
        <f aca="false">IF($A92="","",IF(ISNA(MATCH($A92,貸出記録!$J$5:$J$504,0)),"",INDEX(貸出記録!$D$5:$D$504,MATCH($A92,貸出記録!$J$5:$J$504,0))))</f>
        <v/>
      </c>
      <c r="H92" s="14" t="str">
        <f aca="false">IF($A92="","",IF(ISNA(MATCH($A92,貸出記録!$J$5:$J$504,0)),"",INDEX(貸出記録!$F$5:$F$504,MATCH($A92,貸出記録!$J$5:$J$504,0))))</f>
        <v/>
      </c>
      <c r="I92" s="11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2" t="str">
        <f aca="true">IF($A93="","",IF(ISNA(MATCH($A93,貸出記録!$J$5:$J$504,0)),"貸出可",IF(INDEX(貸出記録!$F$5:$F$504,MATCH($A93,貸出記録!$J$5:$J$504,0))&lt;TODAY(),"返却遅れ","貸出中")))</f>
        <v/>
      </c>
      <c r="G93" s="13" t="str">
        <f aca="false">IF($A93="","",IF(ISNA(MATCH($A93,貸出記録!$J$5:$J$504,0)),"",INDEX(貸出記録!$D$5:$D$504,MATCH($A93,貸出記録!$J$5:$J$504,0))))</f>
        <v/>
      </c>
      <c r="H93" s="14" t="str">
        <f aca="false">IF($A93="","",IF(ISNA(MATCH($A93,貸出記録!$J$5:$J$504,0)),"",INDEX(貸出記録!$F$5:$F$504,MATCH($A93,貸出記録!$J$5:$J$504,0))))</f>
        <v/>
      </c>
      <c r="I93" s="11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2" t="str">
        <f aca="true">IF($A94="","",IF(ISNA(MATCH($A94,貸出記録!$J$5:$J$504,0)),"貸出可",IF(INDEX(貸出記録!$F$5:$F$504,MATCH($A94,貸出記録!$J$5:$J$504,0))&lt;TODAY(),"返却遅れ","貸出中")))</f>
        <v/>
      </c>
      <c r="G94" s="13" t="str">
        <f aca="false">IF($A94="","",IF(ISNA(MATCH($A94,貸出記録!$J$5:$J$504,0)),"",INDEX(貸出記録!$D$5:$D$504,MATCH($A94,貸出記録!$J$5:$J$504,0))))</f>
        <v/>
      </c>
      <c r="H94" s="14" t="str">
        <f aca="false">IF($A94="","",IF(ISNA(MATCH($A94,貸出記録!$J$5:$J$504,0)),"",INDEX(貸出記録!$F$5:$F$504,MATCH($A94,貸出記録!$J$5:$J$504,0))))</f>
        <v/>
      </c>
      <c r="I94" s="11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2" t="str">
        <f aca="true">IF($A95="","",IF(ISNA(MATCH($A95,貸出記録!$J$5:$J$504,0)),"貸出可",IF(INDEX(貸出記録!$F$5:$F$504,MATCH($A95,貸出記録!$J$5:$J$504,0))&lt;TODAY(),"返却遅れ","貸出中")))</f>
        <v/>
      </c>
      <c r="G95" s="13" t="str">
        <f aca="false">IF($A95="","",IF(ISNA(MATCH($A95,貸出記録!$J$5:$J$504,0)),"",INDEX(貸出記録!$D$5:$D$504,MATCH($A95,貸出記録!$J$5:$J$504,0))))</f>
        <v/>
      </c>
      <c r="H95" s="14" t="str">
        <f aca="false">IF($A95="","",IF(ISNA(MATCH($A95,貸出記録!$J$5:$J$504,0)),"",INDEX(貸出記録!$F$5:$F$504,MATCH($A95,貸出記録!$J$5:$J$504,0))))</f>
        <v/>
      </c>
      <c r="I95" s="11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2" t="str">
        <f aca="true">IF($A96="","",IF(ISNA(MATCH($A96,貸出記録!$J$5:$J$504,0)),"貸出可",IF(INDEX(貸出記録!$F$5:$F$504,MATCH($A96,貸出記録!$J$5:$J$504,0))&lt;TODAY(),"返却遅れ","貸出中")))</f>
        <v/>
      </c>
      <c r="G96" s="13" t="str">
        <f aca="false">IF($A96="","",IF(ISNA(MATCH($A96,貸出記録!$J$5:$J$504,0)),"",INDEX(貸出記録!$D$5:$D$504,MATCH($A96,貸出記録!$J$5:$J$504,0))))</f>
        <v/>
      </c>
      <c r="H96" s="14" t="str">
        <f aca="false">IF($A96="","",IF(ISNA(MATCH($A96,貸出記録!$J$5:$J$504,0)),"",INDEX(貸出記録!$F$5:$F$504,MATCH($A96,貸出記録!$J$5:$J$504,0))))</f>
        <v/>
      </c>
      <c r="I96" s="11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2" t="str">
        <f aca="true">IF($A97="","",IF(ISNA(MATCH($A97,貸出記録!$J$5:$J$504,0)),"貸出可",IF(INDEX(貸出記録!$F$5:$F$504,MATCH($A97,貸出記録!$J$5:$J$504,0))&lt;TODAY(),"返却遅れ","貸出中")))</f>
        <v/>
      </c>
      <c r="G97" s="13" t="str">
        <f aca="false">IF($A97="","",IF(ISNA(MATCH($A97,貸出記録!$J$5:$J$504,0)),"",INDEX(貸出記録!$D$5:$D$504,MATCH($A97,貸出記録!$J$5:$J$504,0))))</f>
        <v/>
      </c>
      <c r="H97" s="14" t="str">
        <f aca="false">IF($A97="","",IF(ISNA(MATCH($A97,貸出記録!$J$5:$J$504,0)),"",INDEX(貸出記録!$F$5:$F$504,MATCH($A97,貸出記録!$J$5:$J$504,0))))</f>
        <v/>
      </c>
      <c r="I97" s="11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2" t="str">
        <f aca="true">IF($A98="","",IF(ISNA(MATCH($A98,貸出記録!$J$5:$J$504,0)),"貸出可",IF(INDEX(貸出記録!$F$5:$F$504,MATCH($A98,貸出記録!$J$5:$J$504,0))&lt;TODAY(),"返却遅れ","貸出中")))</f>
        <v/>
      </c>
      <c r="G98" s="13" t="str">
        <f aca="false">IF($A98="","",IF(ISNA(MATCH($A98,貸出記録!$J$5:$J$504,0)),"",INDEX(貸出記録!$D$5:$D$504,MATCH($A98,貸出記録!$J$5:$J$504,0))))</f>
        <v/>
      </c>
      <c r="H98" s="14" t="str">
        <f aca="false">IF($A98="","",IF(ISNA(MATCH($A98,貸出記録!$J$5:$J$504,0)),"",INDEX(貸出記録!$F$5:$F$504,MATCH($A98,貸出記録!$J$5:$J$504,0))))</f>
        <v/>
      </c>
      <c r="I98" s="11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2" t="str">
        <f aca="true">IF($A99="","",IF(ISNA(MATCH($A99,貸出記録!$J$5:$J$504,0)),"貸出可",IF(INDEX(貸出記録!$F$5:$F$504,MATCH($A99,貸出記録!$J$5:$J$504,0))&lt;TODAY(),"返却遅れ","貸出中")))</f>
        <v/>
      </c>
      <c r="G99" s="13" t="str">
        <f aca="false">IF($A99="","",IF(ISNA(MATCH($A99,貸出記録!$J$5:$J$504,0)),"",INDEX(貸出記録!$D$5:$D$504,MATCH($A99,貸出記録!$J$5:$J$504,0))))</f>
        <v/>
      </c>
      <c r="H99" s="14" t="str">
        <f aca="false">IF($A99="","",IF(ISNA(MATCH($A99,貸出記録!$J$5:$J$504,0)),"",INDEX(貸出記録!$F$5:$F$504,MATCH($A99,貸出記録!$J$5:$J$504,0))))</f>
        <v/>
      </c>
      <c r="I99" s="11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2" t="str">
        <f aca="true">IF($A100="","",IF(ISNA(MATCH($A100,貸出記録!$J$5:$J$504,0)),"貸出可",IF(INDEX(貸出記録!$F$5:$F$504,MATCH($A100,貸出記録!$J$5:$J$504,0))&lt;TODAY(),"返却遅れ","貸出中")))</f>
        <v/>
      </c>
      <c r="G100" s="13" t="str">
        <f aca="false">IF($A100="","",IF(ISNA(MATCH($A100,貸出記録!$J$5:$J$504,0)),"",INDEX(貸出記録!$D$5:$D$504,MATCH($A100,貸出記録!$J$5:$J$504,0))))</f>
        <v/>
      </c>
      <c r="H100" s="14" t="str">
        <f aca="false">IF($A100="","",IF(ISNA(MATCH($A100,貸出記録!$J$5:$J$504,0)),"",INDEX(貸出記録!$F$5:$F$504,MATCH($A100,貸出記録!$J$5:$J$504,0))))</f>
        <v/>
      </c>
      <c r="I100" s="11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2" t="str">
        <f aca="true">IF($A101="","",IF(ISNA(MATCH($A101,貸出記録!$J$5:$J$504,0)),"貸出可",IF(INDEX(貸出記録!$F$5:$F$504,MATCH($A101,貸出記録!$J$5:$J$504,0))&lt;TODAY(),"返却遅れ","貸出中")))</f>
        <v/>
      </c>
      <c r="G101" s="13" t="str">
        <f aca="false">IF($A101="","",IF(ISNA(MATCH($A101,貸出記録!$J$5:$J$504,0)),"",INDEX(貸出記録!$D$5:$D$504,MATCH($A101,貸出記録!$J$5:$J$504,0))))</f>
        <v/>
      </c>
      <c r="H101" s="14" t="str">
        <f aca="false">IF($A101="","",IF(ISNA(MATCH($A101,貸出記録!$J$5:$J$504,0)),"",INDEX(貸出記録!$F$5:$F$504,MATCH($A101,貸出記録!$J$5:$J$504,0))))</f>
        <v/>
      </c>
      <c r="I101" s="11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2" t="str">
        <f aca="true">IF($A102="","",IF(ISNA(MATCH($A102,貸出記録!$J$5:$J$504,0)),"貸出可",IF(INDEX(貸出記録!$F$5:$F$504,MATCH($A102,貸出記録!$J$5:$J$504,0))&lt;TODAY(),"返却遅れ","貸出中")))</f>
        <v/>
      </c>
      <c r="G102" s="13" t="str">
        <f aca="false">IF($A102="","",IF(ISNA(MATCH($A102,貸出記録!$J$5:$J$504,0)),"",INDEX(貸出記録!$D$5:$D$504,MATCH($A102,貸出記録!$J$5:$J$504,0))))</f>
        <v/>
      </c>
      <c r="H102" s="14" t="str">
        <f aca="false">IF($A102="","",IF(ISNA(MATCH($A102,貸出記録!$J$5:$J$504,0)),"",INDEX(貸出記録!$F$5:$F$504,MATCH($A102,貸出記録!$J$5:$J$504,0))))</f>
        <v/>
      </c>
      <c r="I102" s="11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2" t="str">
        <f aca="true">IF($A103="","",IF(ISNA(MATCH($A103,貸出記録!$J$5:$J$504,0)),"貸出可",IF(INDEX(貸出記録!$F$5:$F$504,MATCH($A103,貸出記録!$J$5:$J$504,0))&lt;TODAY(),"返却遅れ","貸出中")))</f>
        <v/>
      </c>
      <c r="G103" s="13" t="str">
        <f aca="false">IF($A103="","",IF(ISNA(MATCH($A103,貸出記録!$J$5:$J$504,0)),"",INDEX(貸出記録!$D$5:$D$504,MATCH($A103,貸出記録!$J$5:$J$504,0))))</f>
        <v/>
      </c>
      <c r="H103" s="14" t="str">
        <f aca="false">IF($A103="","",IF(ISNA(MATCH($A103,貸出記録!$J$5:$J$504,0)),"",INDEX(貸出記録!$F$5:$F$504,MATCH($A103,貸出記録!$J$5:$J$504,0))))</f>
        <v/>
      </c>
      <c r="I103" s="11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2" t="str">
        <f aca="true">IF($A104="","",IF(ISNA(MATCH($A104,貸出記録!$J$5:$J$504,0)),"貸出可",IF(INDEX(貸出記録!$F$5:$F$504,MATCH($A104,貸出記録!$J$5:$J$504,0))&lt;TODAY(),"返却遅れ","貸出中")))</f>
        <v/>
      </c>
      <c r="G104" s="13" t="str">
        <f aca="false">IF($A104="","",IF(ISNA(MATCH($A104,貸出記録!$J$5:$J$504,0)),"",INDEX(貸出記録!$D$5:$D$504,MATCH($A104,貸出記録!$J$5:$J$504,0))))</f>
        <v/>
      </c>
      <c r="H104" s="14" t="str">
        <f aca="false">IF($A104="","",IF(ISNA(MATCH($A104,貸出記録!$J$5:$J$504,0)),"",INDEX(貸出記録!$F$5:$F$504,MATCH($A104,貸出記録!$J$5:$J$504,0))))</f>
        <v/>
      </c>
      <c r="I104" s="11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2" t="str">
        <f aca="true">IF($A105="","",IF(ISNA(MATCH($A105,貸出記録!$J$5:$J$504,0)),"貸出可",IF(INDEX(貸出記録!$F$5:$F$504,MATCH($A105,貸出記録!$J$5:$J$504,0))&lt;TODAY(),"返却遅れ","貸出中")))</f>
        <v/>
      </c>
      <c r="G105" s="13" t="str">
        <f aca="false">IF($A105="","",IF(ISNA(MATCH($A105,貸出記録!$J$5:$J$504,0)),"",INDEX(貸出記録!$D$5:$D$504,MATCH($A105,貸出記録!$J$5:$J$504,0))))</f>
        <v/>
      </c>
      <c r="H105" s="14" t="str">
        <f aca="false">IF($A105="","",IF(ISNA(MATCH($A105,貸出記録!$J$5:$J$504,0)),"",INDEX(貸出記録!$F$5:$F$504,MATCH($A105,貸出記録!$J$5:$J$504,0))))</f>
        <v/>
      </c>
      <c r="I105" s="11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2" t="str">
        <f aca="true">IF($A106="","",IF(ISNA(MATCH($A106,貸出記録!$J$5:$J$504,0)),"貸出可",IF(INDEX(貸出記録!$F$5:$F$504,MATCH($A106,貸出記録!$J$5:$J$504,0))&lt;TODAY(),"返却遅れ","貸出中")))</f>
        <v/>
      </c>
      <c r="G106" s="13" t="str">
        <f aca="false">IF($A106="","",IF(ISNA(MATCH($A106,貸出記録!$J$5:$J$504,0)),"",INDEX(貸出記録!$D$5:$D$504,MATCH($A106,貸出記録!$J$5:$J$504,0))))</f>
        <v/>
      </c>
      <c r="H106" s="14" t="str">
        <f aca="false">IF($A106="","",IF(ISNA(MATCH($A106,貸出記録!$J$5:$J$504,0)),"",INDEX(貸出記録!$F$5:$F$504,MATCH($A106,貸出記録!$J$5:$J$504,0))))</f>
        <v/>
      </c>
      <c r="I106" s="11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2" t="str">
        <f aca="true">IF($A107="","",IF(ISNA(MATCH($A107,貸出記録!$J$5:$J$504,0)),"貸出可",IF(INDEX(貸出記録!$F$5:$F$504,MATCH($A107,貸出記録!$J$5:$J$504,0))&lt;TODAY(),"返却遅れ","貸出中")))</f>
        <v/>
      </c>
      <c r="G107" s="13" t="str">
        <f aca="false">IF($A107="","",IF(ISNA(MATCH($A107,貸出記録!$J$5:$J$504,0)),"",INDEX(貸出記録!$D$5:$D$504,MATCH($A107,貸出記録!$J$5:$J$504,0))))</f>
        <v/>
      </c>
      <c r="H107" s="14" t="str">
        <f aca="false">IF($A107="","",IF(ISNA(MATCH($A107,貸出記録!$J$5:$J$504,0)),"",INDEX(貸出記録!$F$5:$F$504,MATCH($A107,貸出記録!$J$5:$J$504,0))))</f>
        <v/>
      </c>
      <c r="I107" s="11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2" t="str">
        <f aca="true">IF($A108="","",IF(ISNA(MATCH($A108,貸出記録!$J$5:$J$504,0)),"貸出可",IF(INDEX(貸出記録!$F$5:$F$504,MATCH($A108,貸出記録!$J$5:$J$504,0))&lt;TODAY(),"返却遅れ","貸出中")))</f>
        <v/>
      </c>
      <c r="G108" s="13" t="str">
        <f aca="false">IF($A108="","",IF(ISNA(MATCH($A108,貸出記録!$J$5:$J$504,0)),"",INDEX(貸出記録!$D$5:$D$504,MATCH($A108,貸出記録!$J$5:$J$504,0))))</f>
        <v/>
      </c>
      <c r="H108" s="14" t="str">
        <f aca="false">IF($A108="","",IF(ISNA(MATCH($A108,貸出記録!$J$5:$J$504,0)),"",INDEX(貸出記録!$F$5:$F$504,MATCH($A108,貸出記録!$J$5:$J$504,0))))</f>
        <v/>
      </c>
      <c r="I108" s="11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2" t="str">
        <f aca="true">IF($A109="","",IF(ISNA(MATCH($A109,貸出記録!$J$5:$J$504,0)),"貸出可",IF(INDEX(貸出記録!$F$5:$F$504,MATCH($A109,貸出記録!$J$5:$J$504,0))&lt;TODAY(),"返却遅れ","貸出中")))</f>
        <v/>
      </c>
      <c r="G109" s="13" t="str">
        <f aca="false">IF($A109="","",IF(ISNA(MATCH($A109,貸出記録!$J$5:$J$504,0)),"",INDEX(貸出記録!$D$5:$D$504,MATCH($A109,貸出記録!$J$5:$J$504,0))))</f>
        <v/>
      </c>
      <c r="H109" s="14" t="str">
        <f aca="false">IF($A109="","",IF(ISNA(MATCH($A109,貸出記録!$J$5:$J$504,0)),"",INDEX(貸出記録!$F$5:$F$504,MATCH($A109,貸出記録!$J$5:$J$504,0))))</f>
        <v/>
      </c>
      <c r="I109" s="11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2" t="str">
        <f aca="true">IF($A110="","",IF(ISNA(MATCH($A110,貸出記録!$J$5:$J$504,0)),"貸出可",IF(INDEX(貸出記録!$F$5:$F$504,MATCH($A110,貸出記録!$J$5:$J$504,0))&lt;TODAY(),"返却遅れ","貸出中")))</f>
        <v/>
      </c>
      <c r="G110" s="13" t="str">
        <f aca="false">IF($A110="","",IF(ISNA(MATCH($A110,貸出記録!$J$5:$J$504,0)),"",INDEX(貸出記録!$D$5:$D$504,MATCH($A110,貸出記録!$J$5:$J$504,0))))</f>
        <v/>
      </c>
      <c r="H110" s="14" t="str">
        <f aca="false">IF($A110="","",IF(ISNA(MATCH($A110,貸出記録!$J$5:$J$504,0)),"",INDEX(貸出記録!$F$5:$F$504,MATCH($A110,貸出記録!$J$5:$J$504,0))))</f>
        <v/>
      </c>
      <c r="I110" s="11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2" t="str">
        <f aca="true">IF($A111="","",IF(ISNA(MATCH($A111,貸出記録!$J$5:$J$504,0)),"貸出可",IF(INDEX(貸出記録!$F$5:$F$504,MATCH($A111,貸出記録!$J$5:$J$504,0))&lt;TODAY(),"返却遅れ","貸出中")))</f>
        <v/>
      </c>
      <c r="G111" s="13" t="str">
        <f aca="false">IF($A111="","",IF(ISNA(MATCH($A111,貸出記録!$J$5:$J$504,0)),"",INDEX(貸出記録!$D$5:$D$504,MATCH($A111,貸出記録!$J$5:$J$504,0))))</f>
        <v/>
      </c>
      <c r="H111" s="14" t="str">
        <f aca="false">IF($A111="","",IF(ISNA(MATCH($A111,貸出記録!$J$5:$J$504,0)),"",INDEX(貸出記録!$F$5:$F$504,MATCH($A111,貸出記録!$J$5:$J$504,0))))</f>
        <v/>
      </c>
      <c r="I111" s="11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2" t="str">
        <f aca="true">IF($A112="","",IF(ISNA(MATCH($A112,貸出記録!$J$5:$J$504,0)),"貸出可",IF(INDEX(貸出記録!$F$5:$F$504,MATCH($A112,貸出記録!$J$5:$J$504,0))&lt;TODAY(),"返却遅れ","貸出中")))</f>
        <v/>
      </c>
      <c r="G112" s="13" t="str">
        <f aca="false">IF($A112="","",IF(ISNA(MATCH($A112,貸出記録!$J$5:$J$504,0)),"",INDEX(貸出記録!$D$5:$D$504,MATCH($A112,貸出記録!$J$5:$J$504,0))))</f>
        <v/>
      </c>
      <c r="H112" s="14" t="str">
        <f aca="false">IF($A112="","",IF(ISNA(MATCH($A112,貸出記録!$J$5:$J$504,0)),"",INDEX(貸出記録!$F$5:$F$504,MATCH($A112,貸出記録!$J$5:$J$504,0))))</f>
        <v/>
      </c>
      <c r="I112" s="11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2" t="str">
        <f aca="true">IF($A113="","",IF(ISNA(MATCH($A113,貸出記録!$J$5:$J$504,0)),"貸出可",IF(INDEX(貸出記録!$F$5:$F$504,MATCH($A113,貸出記録!$J$5:$J$504,0))&lt;TODAY(),"返却遅れ","貸出中")))</f>
        <v/>
      </c>
      <c r="G113" s="13" t="str">
        <f aca="false">IF($A113="","",IF(ISNA(MATCH($A113,貸出記録!$J$5:$J$504,0)),"",INDEX(貸出記録!$D$5:$D$504,MATCH($A113,貸出記録!$J$5:$J$504,0))))</f>
        <v/>
      </c>
      <c r="H113" s="14" t="str">
        <f aca="false">IF($A113="","",IF(ISNA(MATCH($A113,貸出記録!$J$5:$J$504,0)),"",INDEX(貸出記録!$F$5:$F$504,MATCH($A113,貸出記録!$J$5:$J$504,0))))</f>
        <v/>
      </c>
      <c r="I113" s="11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2" t="str">
        <f aca="true">IF($A114="","",IF(ISNA(MATCH($A114,貸出記録!$J$5:$J$504,0)),"貸出可",IF(INDEX(貸出記録!$F$5:$F$504,MATCH($A114,貸出記録!$J$5:$J$504,0))&lt;TODAY(),"返却遅れ","貸出中")))</f>
        <v/>
      </c>
      <c r="G114" s="13" t="str">
        <f aca="false">IF($A114="","",IF(ISNA(MATCH($A114,貸出記録!$J$5:$J$504,0)),"",INDEX(貸出記録!$D$5:$D$504,MATCH($A114,貸出記録!$J$5:$J$504,0))))</f>
        <v/>
      </c>
      <c r="H114" s="14" t="str">
        <f aca="false">IF($A114="","",IF(ISNA(MATCH($A114,貸出記録!$J$5:$J$504,0)),"",INDEX(貸出記録!$F$5:$F$504,MATCH($A114,貸出記録!$J$5:$J$504,0))))</f>
        <v/>
      </c>
      <c r="I114" s="11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2" t="str">
        <f aca="true">IF($A115="","",IF(ISNA(MATCH($A115,貸出記録!$J$5:$J$504,0)),"貸出可",IF(INDEX(貸出記録!$F$5:$F$504,MATCH($A115,貸出記録!$J$5:$J$504,0))&lt;TODAY(),"返却遅れ","貸出中")))</f>
        <v/>
      </c>
      <c r="G115" s="13" t="str">
        <f aca="false">IF($A115="","",IF(ISNA(MATCH($A115,貸出記録!$J$5:$J$504,0)),"",INDEX(貸出記録!$D$5:$D$504,MATCH($A115,貸出記録!$J$5:$J$504,0))))</f>
        <v/>
      </c>
      <c r="H115" s="14" t="str">
        <f aca="false">IF($A115="","",IF(ISNA(MATCH($A115,貸出記録!$J$5:$J$504,0)),"",INDEX(貸出記録!$F$5:$F$504,MATCH($A115,貸出記録!$J$5:$J$504,0))))</f>
        <v/>
      </c>
      <c r="I115" s="11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2" t="str">
        <f aca="true">IF($A116="","",IF(ISNA(MATCH($A116,貸出記録!$J$5:$J$504,0)),"貸出可",IF(INDEX(貸出記録!$F$5:$F$504,MATCH($A116,貸出記録!$J$5:$J$504,0))&lt;TODAY(),"返却遅れ","貸出中")))</f>
        <v/>
      </c>
      <c r="G116" s="13" t="str">
        <f aca="false">IF($A116="","",IF(ISNA(MATCH($A116,貸出記録!$J$5:$J$504,0)),"",INDEX(貸出記録!$D$5:$D$504,MATCH($A116,貸出記録!$J$5:$J$504,0))))</f>
        <v/>
      </c>
      <c r="H116" s="14" t="str">
        <f aca="false">IF($A116="","",IF(ISNA(MATCH($A116,貸出記録!$J$5:$J$504,0)),"",INDEX(貸出記録!$F$5:$F$504,MATCH($A116,貸出記録!$J$5:$J$504,0))))</f>
        <v/>
      </c>
      <c r="I116" s="11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2" t="str">
        <f aca="true">IF($A117="","",IF(ISNA(MATCH($A117,貸出記録!$J$5:$J$504,0)),"貸出可",IF(INDEX(貸出記録!$F$5:$F$504,MATCH($A117,貸出記録!$J$5:$J$504,0))&lt;TODAY(),"返却遅れ","貸出中")))</f>
        <v/>
      </c>
      <c r="G117" s="13" t="str">
        <f aca="false">IF($A117="","",IF(ISNA(MATCH($A117,貸出記録!$J$5:$J$504,0)),"",INDEX(貸出記録!$D$5:$D$504,MATCH($A117,貸出記録!$J$5:$J$504,0))))</f>
        <v/>
      </c>
      <c r="H117" s="14" t="str">
        <f aca="false">IF($A117="","",IF(ISNA(MATCH($A117,貸出記録!$J$5:$J$504,0)),"",INDEX(貸出記録!$F$5:$F$504,MATCH($A117,貸出記録!$J$5:$J$504,0))))</f>
        <v/>
      </c>
      <c r="I117" s="11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2" t="str">
        <f aca="true">IF($A118="","",IF(ISNA(MATCH($A118,貸出記録!$J$5:$J$504,0)),"貸出可",IF(INDEX(貸出記録!$F$5:$F$504,MATCH($A118,貸出記録!$J$5:$J$504,0))&lt;TODAY(),"返却遅れ","貸出中")))</f>
        <v/>
      </c>
      <c r="G118" s="13" t="str">
        <f aca="false">IF($A118="","",IF(ISNA(MATCH($A118,貸出記録!$J$5:$J$504,0)),"",INDEX(貸出記録!$D$5:$D$504,MATCH($A118,貸出記録!$J$5:$J$504,0))))</f>
        <v/>
      </c>
      <c r="H118" s="14" t="str">
        <f aca="false">IF($A118="","",IF(ISNA(MATCH($A118,貸出記録!$J$5:$J$504,0)),"",INDEX(貸出記録!$F$5:$F$504,MATCH($A118,貸出記録!$J$5:$J$504,0))))</f>
        <v/>
      </c>
      <c r="I118" s="11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2" t="str">
        <f aca="true">IF($A119="","",IF(ISNA(MATCH($A119,貸出記録!$J$5:$J$504,0)),"貸出可",IF(INDEX(貸出記録!$F$5:$F$504,MATCH($A119,貸出記録!$J$5:$J$504,0))&lt;TODAY(),"返却遅れ","貸出中")))</f>
        <v/>
      </c>
      <c r="G119" s="13" t="str">
        <f aca="false">IF($A119="","",IF(ISNA(MATCH($A119,貸出記録!$J$5:$J$504,0)),"",INDEX(貸出記録!$D$5:$D$504,MATCH($A119,貸出記録!$J$5:$J$504,0))))</f>
        <v/>
      </c>
      <c r="H119" s="14" t="str">
        <f aca="false">IF($A119="","",IF(ISNA(MATCH($A119,貸出記録!$J$5:$J$504,0)),"",INDEX(貸出記録!$F$5:$F$504,MATCH($A119,貸出記録!$J$5:$J$504,0))))</f>
        <v/>
      </c>
      <c r="I119" s="11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2" t="str">
        <f aca="true">IF($A120="","",IF(ISNA(MATCH($A120,貸出記録!$J$5:$J$504,0)),"貸出可",IF(INDEX(貸出記録!$F$5:$F$504,MATCH($A120,貸出記録!$J$5:$J$504,0))&lt;TODAY(),"返却遅れ","貸出中")))</f>
        <v/>
      </c>
      <c r="G120" s="13" t="str">
        <f aca="false">IF($A120="","",IF(ISNA(MATCH($A120,貸出記録!$J$5:$J$504,0)),"",INDEX(貸出記録!$D$5:$D$504,MATCH($A120,貸出記録!$J$5:$J$504,0))))</f>
        <v/>
      </c>
      <c r="H120" s="14" t="str">
        <f aca="false">IF($A120="","",IF(ISNA(MATCH($A120,貸出記録!$J$5:$J$504,0)),"",INDEX(貸出記録!$F$5:$F$504,MATCH($A120,貸出記録!$J$5:$J$504,0))))</f>
        <v/>
      </c>
      <c r="I120" s="11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2" t="str">
        <f aca="true">IF($A121="","",IF(ISNA(MATCH($A121,貸出記録!$J$5:$J$504,0)),"貸出可",IF(INDEX(貸出記録!$F$5:$F$504,MATCH($A121,貸出記録!$J$5:$J$504,0))&lt;TODAY(),"返却遅れ","貸出中")))</f>
        <v/>
      </c>
      <c r="G121" s="13" t="str">
        <f aca="false">IF($A121="","",IF(ISNA(MATCH($A121,貸出記録!$J$5:$J$504,0)),"",INDEX(貸出記録!$D$5:$D$504,MATCH($A121,貸出記録!$J$5:$J$504,0))))</f>
        <v/>
      </c>
      <c r="H121" s="14" t="str">
        <f aca="false">IF($A121="","",IF(ISNA(MATCH($A121,貸出記録!$J$5:$J$504,0)),"",INDEX(貸出記録!$F$5:$F$504,MATCH($A121,貸出記録!$J$5:$J$504,0))))</f>
        <v/>
      </c>
      <c r="I121" s="11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2" t="str">
        <f aca="true">IF($A122="","",IF(ISNA(MATCH($A122,貸出記録!$J$5:$J$504,0)),"貸出可",IF(INDEX(貸出記録!$F$5:$F$504,MATCH($A122,貸出記録!$J$5:$J$504,0))&lt;TODAY(),"返却遅れ","貸出中")))</f>
        <v/>
      </c>
      <c r="G122" s="13" t="str">
        <f aca="false">IF($A122="","",IF(ISNA(MATCH($A122,貸出記録!$J$5:$J$504,0)),"",INDEX(貸出記録!$D$5:$D$504,MATCH($A122,貸出記録!$J$5:$J$504,0))))</f>
        <v/>
      </c>
      <c r="H122" s="14" t="str">
        <f aca="false">IF($A122="","",IF(ISNA(MATCH($A122,貸出記録!$J$5:$J$504,0)),"",INDEX(貸出記録!$F$5:$F$504,MATCH($A122,貸出記録!$J$5:$J$504,0))))</f>
        <v/>
      </c>
      <c r="I122" s="11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2" t="str">
        <f aca="true">IF($A123="","",IF(ISNA(MATCH($A123,貸出記録!$J$5:$J$504,0)),"貸出可",IF(INDEX(貸出記録!$F$5:$F$504,MATCH($A123,貸出記録!$J$5:$J$504,0))&lt;TODAY(),"返却遅れ","貸出中")))</f>
        <v/>
      </c>
      <c r="G123" s="13" t="str">
        <f aca="false">IF($A123="","",IF(ISNA(MATCH($A123,貸出記録!$J$5:$J$504,0)),"",INDEX(貸出記録!$D$5:$D$504,MATCH($A123,貸出記録!$J$5:$J$504,0))))</f>
        <v/>
      </c>
      <c r="H123" s="14" t="str">
        <f aca="false">IF($A123="","",IF(ISNA(MATCH($A123,貸出記録!$J$5:$J$504,0)),"",INDEX(貸出記録!$F$5:$F$504,MATCH($A123,貸出記録!$J$5:$J$504,0))))</f>
        <v/>
      </c>
      <c r="I123" s="11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2" t="str">
        <f aca="true">IF($A124="","",IF(ISNA(MATCH($A124,貸出記録!$J$5:$J$504,0)),"貸出可",IF(INDEX(貸出記録!$F$5:$F$504,MATCH($A124,貸出記録!$J$5:$J$504,0))&lt;TODAY(),"返却遅れ","貸出中")))</f>
        <v/>
      </c>
      <c r="G124" s="13" t="str">
        <f aca="false">IF($A124="","",IF(ISNA(MATCH($A124,貸出記録!$J$5:$J$504,0)),"",INDEX(貸出記録!$D$5:$D$504,MATCH($A124,貸出記録!$J$5:$J$504,0))))</f>
        <v/>
      </c>
      <c r="H124" s="14" t="str">
        <f aca="false">IF($A124="","",IF(ISNA(MATCH($A124,貸出記録!$J$5:$J$504,0)),"",INDEX(貸出記録!$F$5:$F$504,MATCH($A124,貸出記録!$J$5:$J$504,0))))</f>
        <v/>
      </c>
      <c r="I124" s="11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2" t="str">
        <f aca="true">IF($A125="","",IF(ISNA(MATCH($A125,貸出記録!$J$5:$J$504,0)),"貸出可",IF(INDEX(貸出記録!$F$5:$F$504,MATCH($A125,貸出記録!$J$5:$J$504,0))&lt;TODAY(),"返却遅れ","貸出中")))</f>
        <v/>
      </c>
      <c r="G125" s="13" t="str">
        <f aca="false">IF($A125="","",IF(ISNA(MATCH($A125,貸出記録!$J$5:$J$504,0)),"",INDEX(貸出記録!$D$5:$D$504,MATCH($A125,貸出記録!$J$5:$J$504,0))))</f>
        <v/>
      </c>
      <c r="H125" s="14" t="str">
        <f aca="false">IF($A125="","",IF(ISNA(MATCH($A125,貸出記録!$J$5:$J$504,0)),"",INDEX(貸出記録!$F$5:$F$504,MATCH($A125,貸出記録!$J$5:$J$504,0))))</f>
        <v/>
      </c>
      <c r="I125" s="11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2" t="str">
        <f aca="true">IF($A126="","",IF(ISNA(MATCH($A126,貸出記録!$J$5:$J$504,0)),"貸出可",IF(INDEX(貸出記録!$F$5:$F$504,MATCH($A126,貸出記録!$J$5:$J$504,0))&lt;TODAY(),"返却遅れ","貸出中")))</f>
        <v/>
      </c>
      <c r="G126" s="13" t="str">
        <f aca="false">IF($A126="","",IF(ISNA(MATCH($A126,貸出記録!$J$5:$J$504,0)),"",INDEX(貸出記録!$D$5:$D$504,MATCH($A126,貸出記録!$J$5:$J$504,0))))</f>
        <v/>
      </c>
      <c r="H126" s="14" t="str">
        <f aca="false">IF($A126="","",IF(ISNA(MATCH($A126,貸出記録!$J$5:$J$504,0)),"",INDEX(貸出記録!$F$5:$F$504,MATCH($A126,貸出記録!$J$5:$J$504,0))))</f>
        <v/>
      </c>
      <c r="I126" s="11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2" t="str">
        <f aca="true">IF($A127="","",IF(ISNA(MATCH($A127,貸出記録!$J$5:$J$504,0)),"貸出可",IF(INDEX(貸出記録!$F$5:$F$504,MATCH($A127,貸出記録!$J$5:$J$504,0))&lt;TODAY(),"返却遅れ","貸出中")))</f>
        <v/>
      </c>
      <c r="G127" s="13" t="str">
        <f aca="false">IF($A127="","",IF(ISNA(MATCH($A127,貸出記録!$J$5:$J$504,0)),"",INDEX(貸出記録!$D$5:$D$504,MATCH($A127,貸出記録!$J$5:$J$504,0))))</f>
        <v/>
      </c>
      <c r="H127" s="14" t="str">
        <f aca="false">IF($A127="","",IF(ISNA(MATCH($A127,貸出記録!$J$5:$J$504,0)),"",INDEX(貸出記録!$F$5:$F$504,MATCH($A127,貸出記録!$J$5:$J$504,0))))</f>
        <v/>
      </c>
      <c r="I127" s="11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2" t="str">
        <f aca="true">IF($A128="","",IF(ISNA(MATCH($A128,貸出記録!$J$5:$J$504,0)),"貸出可",IF(INDEX(貸出記録!$F$5:$F$504,MATCH($A128,貸出記録!$J$5:$J$504,0))&lt;TODAY(),"返却遅れ","貸出中")))</f>
        <v/>
      </c>
      <c r="G128" s="13" t="str">
        <f aca="false">IF($A128="","",IF(ISNA(MATCH($A128,貸出記録!$J$5:$J$504,0)),"",INDEX(貸出記録!$D$5:$D$504,MATCH($A128,貸出記録!$J$5:$J$504,0))))</f>
        <v/>
      </c>
      <c r="H128" s="14" t="str">
        <f aca="false">IF($A128="","",IF(ISNA(MATCH($A128,貸出記録!$J$5:$J$504,0)),"",INDEX(貸出記録!$F$5:$F$504,MATCH($A128,貸出記録!$J$5:$J$504,0))))</f>
        <v/>
      </c>
      <c r="I128" s="11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2" t="str">
        <f aca="true">IF($A129="","",IF(ISNA(MATCH($A129,貸出記録!$J$5:$J$504,0)),"貸出可",IF(INDEX(貸出記録!$F$5:$F$504,MATCH($A129,貸出記録!$J$5:$J$504,0))&lt;TODAY(),"返却遅れ","貸出中")))</f>
        <v/>
      </c>
      <c r="G129" s="13" t="str">
        <f aca="false">IF($A129="","",IF(ISNA(MATCH($A129,貸出記録!$J$5:$J$504,0)),"",INDEX(貸出記録!$D$5:$D$504,MATCH($A129,貸出記録!$J$5:$J$504,0))))</f>
        <v/>
      </c>
      <c r="H129" s="14" t="str">
        <f aca="false">IF($A129="","",IF(ISNA(MATCH($A129,貸出記録!$J$5:$J$504,0)),"",INDEX(貸出記録!$F$5:$F$504,MATCH($A129,貸出記録!$J$5:$J$504,0))))</f>
        <v/>
      </c>
      <c r="I129" s="11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2" t="str">
        <f aca="true">IF($A130="","",IF(ISNA(MATCH($A130,貸出記録!$J$5:$J$504,0)),"貸出可",IF(INDEX(貸出記録!$F$5:$F$504,MATCH($A130,貸出記録!$J$5:$J$504,0))&lt;TODAY(),"返却遅れ","貸出中")))</f>
        <v/>
      </c>
      <c r="G130" s="13" t="str">
        <f aca="false">IF($A130="","",IF(ISNA(MATCH($A130,貸出記録!$J$5:$J$504,0)),"",INDEX(貸出記録!$D$5:$D$504,MATCH($A130,貸出記録!$J$5:$J$504,0))))</f>
        <v/>
      </c>
      <c r="H130" s="14" t="str">
        <f aca="false">IF($A130="","",IF(ISNA(MATCH($A130,貸出記録!$J$5:$J$504,0)),"",INDEX(貸出記録!$F$5:$F$504,MATCH($A130,貸出記録!$J$5:$J$504,0))))</f>
        <v/>
      </c>
      <c r="I130" s="11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2" t="str">
        <f aca="true">IF($A131="","",IF(ISNA(MATCH($A131,貸出記録!$J$5:$J$504,0)),"貸出可",IF(INDEX(貸出記録!$F$5:$F$504,MATCH($A131,貸出記録!$J$5:$J$504,0))&lt;TODAY(),"返却遅れ","貸出中")))</f>
        <v/>
      </c>
      <c r="G131" s="13" t="str">
        <f aca="false">IF($A131="","",IF(ISNA(MATCH($A131,貸出記録!$J$5:$J$504,0)),"",INDEX(貸出記録!$D$5:$D$504,MATCH($A131,貸出記録!$J$5:$J$504,0))))</f>
        <v/>
      </c>
      <c r="H131" s="14" t="str">
        <f aca="false">IF($A131="","",IF(ISNA(MATCH($A131,貸出記録!$J$5:$J$504,0)),"",INDEX(貸出記録!$F$5:$F$504,MATCH($A131,貸出記録!$J$5:$J$504,0))))</f>
        <v/>
      </c>
      <c r="I131" s="11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2" t="str">
        <f aca="true">IF($A132="","",IF(ISNA(MATCH($A132,貸出記録!$J$5:$J$504,0)),"貸出可",IF(INDEX(貸出記録!$F$5:$F$504,MATCH($A132,貸出記録!$J$5:$J$504,0))&lt;TODAY(),"返却遅れ","貸出中")))</f>
        <v/>
      </c>
      <c r="G132" s="13" t="str">
        <f aca="false">IF($A132="","",IF(ISNA(MATCH($A132,貸出記録!$J$5:$J$504,0)),"",INDEX(貸出記録!$D$5:$D$504,MATCH($A132,貸出記録!$J$5:$J$504,0))))</f>
        <v/>
      </c>
      <c r="H132" s="14" t="str">
        <f aca="false">IF($A132="","",IF(ISNA(MATCH($A132,貸出記録!$J$5:$J$504,0)),"",INDEX(貸出記録!$F$5:$F$504,MATCH($A132,貸出記録!$J$5:$J$504,0))))</f>
        <v/>
      </c>
      <c r="I132" s="11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2" t="str">
        <f aca="true">IF($A133="","",IF(ISNA(MATCH($A133,貸出記録!$J$5:$J$504,0)),"貸出可",IF(INDEX(貸出記録!$F$5:$F$504,MATCH($A133,貸出記録!$J$5:$J$504,0))&lt;TODAY(),"返却遅れ","貸出中")))</f>
        <v/>
      </c>
      <c r="G133" s="13" t="str">
        <f aca="false">IF($A133="","",IF(ISNA(MATCH($A133,貸出記録!$J$5:$J$504,0)),"",INDEX(貸出記録!$D$5:$D$504,MATCH($A133,貸出記録!$J$5:$J$504,0))))</f>
        <v/>
      </c>
      <c r="H133" s="14" t="str">
        <f aca="false">IF($A133="","",IF(ISNA(MATCH($A133,貸出記録!$J$5:$J$504,0)),"",INDEX(貸出記録!$F$5:$F$504,MATCH($A133,貸出記録!$J$5:$J$504,0))))</f>
        <v/>
      </c>
      <c r="I133" s="11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2" t="str">
        <f aca="true">IF($A134="","",IF(ISNA(MATCH($A134,貸出記録!$J$5:$J$504,0)),"貸出可",IF(INDEX(貸出記録!$F$5:$F$504,MATCH($A134,貸出記録!$J$5:$J$504,0))&lt;TODAY(),"返却遅れ","貸出中")))</f>
        <v/>
      </c>
      <c r="G134" s="13" t="str">
        <f aca="false">IF($A134="","",IF(ISNA(MATCH($A134,貸出記録!$J$5:$J$504,0)),"",INDEX(貸出記録!$D$5:$D$504,MATCH($A134,貸出記録!$J$5:$J$504,0))))</f>
        <v/>
      </c>
      <c r="H134" s="14" t="str">
        <f aca="false">IF($A134="","",IF(ISNA(MATCH($A134,貸出記録!$J$5:$J$504,0)),"",INDEX(貸出記録!$F$5:$F$504,MATCH($A134,貸出記録!$J$5:$J$504,0))))</f>
        <v/>
      </c>
      <c r="I134" s="11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2" t="str">
        <f aca="true">IF($A135="","",IF(ISNA(MATCH($A135,貸出記録!$J$5:$J$504,0)),"貸出可",IF(INDEX(貸出記録!$F$5:$F$504,MATCH($A135,貸出記録!$J$5:$J$504,0))&lt;TODAY(),"返却遅れ","貸出中")))</f>
        <v/>
      </c>
      <c r="G135" s="13" t="str">
        <f aca="false">IF($A135="","",IF(ISNA(MATCH($A135,貸出記録!$J$5:$J$504,0)),"",INDEX(貸出記録!$D$5:$D$504,MATCH($A135,貸出記録!$J$5:$J$504,0))))</f>
        <v/>
      </c>
      <c r="H135" s="14" t="str">
        <f aca="false">IF($A135="","",IF(ISNA(MATCH($A135,貸出記録!$J$5:$J$504,0)),"",INDEX(貸出記録!$F$5:$F$504,MATCH($A135,貸出記録!$J$5:$J$504,0))))</f>
        <v/>
      </c>
      <c r="I135" s="11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2" t="str">
        <f aca="true">IF($A136="","",IF(ISNA(MATCH($A136,貸出記録!$J$5:$J$504,0)),"貸出可",IF(INDEX(貸出記録!$F$5:$F$504,MATCH($A136,貸出記録!$J$5:$J$504,0))&lt;TODAY(),"返却遅れ","貸出中")))</f>
        <v/>
      </c>
      <c r="G136" s="13" t="str">
        <f aca="false">IF($A136="","",IF(ISNA(MATCH($A136,貸出記録!$J$5:$J$504,0)),"",INDEX(貸出記録!$D$5:$D$504,MATCH($A136,貸出記録!$J$5:$J$504,0))))</f>
        <v/>
      </c>
      <c r="H136" s="14" t="str">
        <f aca="false">IF($A136="","",IF(ISNA(MATCH($A136,貸出記録!$J$5:$J$504,0)),"",INDEX(貸出記録!$F$5:$F$504,MATCH($A136,貸出記録!$J$5:$J$504,0))))</f>
        <v/>
      </c>
      <c r="I136" s="11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2" t="str">
        <f aca="true">IF($A137="","",IF(ISNA(MATCH($A137,貸出記録!$J$5:$J$504,0)),"貸出可",IF(INDEX(貸出記録!$F$5:$F$504,MATCH($A137,貸出記録!$J$5:$J$504,0))&lt;TODAY(),"返却遅れ","貸出中")))</f>
        <v/>
      </c>
      <c r="G137" s="13" t="str">
        <f aca="false">IF($A137="","",IF(ISNA(MATCH($A137,貸出記録!$J$5:$J$504,0)),"",INDEX(貸出記録!$D$5:$D$504,MATCH($A137,貸出記録!$J$5:$J$504,0))))</f>
        <v/>
      </c>
      <c r="H137" s="14" t="str">
        <f aca="false">IF($A137="","",IF(ISNA(MATCH($A137,貸出記録!$J$5:$J$504,0)),"",INDEX(貸出記録!$F$5:$F$504,MATCH($A137,貸出記録!$J$5:$J$504,0))))</f>
        <v/>
      </c>
      <c r="I137" s="11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2" t="str">
        <f aca="true">IF($A138="","",IF(ISNA(MATCH($A138,貸出記録!$J$5:$J$504,0)),"貸出可",IF(INDEX(貸出記録!$F$5:$F$504,MATCH($A138,貸出記録!$J$5:$J$504,0))&lt;TODAY(),"返却遅れ","貸出中")))</f>
        <v/>
      </c>
      <c r="G138" s="13" t="str">
        <f aca="false">IF($A138="","",IF(ISNA(MATCH($A138,貸出記録!$J$5:$J$504,0)),"",INDEX(貸出記録!$D$5:$D$504,MATCH($A138,貸出記録!$J$5:$J$504,0))))</f>
        <v/>
      </c>
      <c r="H138" s="14" t="str">
        <f aca="false">IF($A138="","",IF(ISNA(MATCH($A138,貸出記録!$J$5:$J$504,0)),"",INDEX(貸出記録!$F$5:$F$504,MATCH($A138,貸出記録!$J$5:$J$504,0))))</f>
        <v/>
      </c>
      <c r="I138" s="11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2" t="str">
        <f aca="true">IF($A139="","",IF(ISNA(MATCH($A139,貸出記録!$J$5:$J$504,0)),"貸出可",IF(INDEX(貸出記録!$F$5:$F$504,MATCH($A139,貸出記録!$J$5:$J$504,0))&lt;TODAY(),"返却遅れ","貸出中")))</f>
        <v/>
      </c>
      <c r="G139" s="13" t="str">
        <f aca="false">IF($A139="","",IF(ISNA(MATCH($A139,貸出記録!$J$5:$J$504,0)),"",INDEX(貸出記録!$D$5:$D$504,MATCH($A139,貸出記録!$J$5:$J$504,0))))</f>
        <v/>
      </c>
      <c r="H139" s="14" t="str">
        <f aca="false">IF($A139="","",IF(ISNA(MATCH($A139,貸出記録!$J$5:$J$504,0)),"",INDEX(貸出記録!$F$5:$F$504,MATCH($A139,貸出記録!$J$5:$J$504,0))))</f>
        <v/>
      </c>
      <c r="I139" s="11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2" t="str">
        <f aca="true">IF($A140="","",IF(ISNA(MATCH($A140,貸出記録!$J$5:$J$504,0)),"貸出可",IF(INDEX(貸出記録!$F$5:$F$504,MATCH($A140,貸出記録!$J$5:$J$504,0))&lt;TODAY(),"返却遅れ","貸出中")))</f>
        <v/>
      </c>
      <c r="G140" s="13" t="str">
        <f aca="false">IF($A140="","",IF(ISNA(MATCH($A140,貸出記録!$J$5:$J$504,0)),"",INDEX(貸出記録!$D$5:$D$504,MATCH($A140,貸出記録!$J$5:$J$504,0))))</f>
        <v/>
      </c>
      <c r="H140" s="14" t="str">
        <f aca="false">IF($A140="","",IF(ISNA(MATCH($A140,貸出記録!$J$5:$J$504,0)),"",INDEX(貸出記録!$F$5:$F$504,MATCH($A140,貸出記録!$J$5:$J$504,0))))</f>
        <v/>
      </c>
      <c r="I140" s="11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2" t="str">
        <f aca="true">IF($A141="","",IF(ISNA(MATCH($A141,貸出記録!$J$5:$J$504,0)),"貸出可",IF(INDEX(貸出記録!$F$5:$F$504,MATCH($A141,貸出記録!$J$5:$J$504,0))&lt;TODAY(),"返却遅れ","貸出中")))</f>
        <v/>
      </c>
      <c r="G141" s="13" t="str">
        <f aca="false">IF($A141="","",IF(ISNA(MATCH($A141,貸出記録!$J$5:$J$504,0)),"",INDEX(貸出記録!$D$5:$D$504,MATCH($A141,貸出記録!$J$5:$J$504,0))))</f>
        <v/>
      </c>
      <c r="H141" s="14" t="str">
        <f aca="false">IF($A141="","",IF(ISNA(MATCH($A141,貸出記録!$J$5:$J$504,0)),"",INDEX(貸出記録!$F$5:$F$504,MATCH($A141,貸出記録!$J$5:$J$504,0))))</f>
        <v/>
      </c>
      <c r="I141" s="11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2" t="str">
        <f aca="true">IF($A142="","",IF(ISNA(MATCH($A142,貸出記録!$J$5:$J$504,0)),"貸出可",IF(INDEX(貸出記録!$F$5:$F$504,MATCH($A142,貸出記録!$J$5:$J$504,0))&lt;TODAY(),"返却遅れ","貸出中")))</f>
        <v/>
      </c>
      <c r="G142" s="13" t="str">
        <f aca="false">IF($A142="","",IF(ISNA(MATCH($A142,貸出記録!$J$5:$J$504,0)),"",INDEX(貸出記録!$D$5:$D$504,MATCH($A142,貸出記録!$J$5:$J$504,0))))</f>
        <v/>
      </c>
      <c r="H142" s="14" t="str">
        <f aca="false">IF($A142="","",IF(ISNA(MATCH($A142,貸出記録!$J$5:$J$504,0)),"",INDEX(貸出記録!$F$5:$F$504,MATCH($A142,貸出記録!$J$5:$J$504,0))))</f>
        <v/>
      </c>
      <c r="I142" s="11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2" t="str">
        <f aca="true">IF($A143="","",IF(ISNA(MATCH($A143,貸出記録!$J$5:$J$504,0)),"貸出可",IF(INDEX(貸出記録!$F$5:$F$504,MATCH($A143,貸出記録!$J$5:$J$504,0))&lt;TODAY(),"返却遅れ","貸出中")))</f>
        <v/>
      </c>
      <c r="G143" s="13" t="str">
        <f aca="false">IF($A143="","",IF(ISNA(MATCH($A143,貸出記録!$J$5:$J$504,0)),"",INDEX(貸出記録!$D$5:$D$504,MATCH($A143,貸出記録!$J$5:$J$504,0))))</f>
        <v/>
      </c>
      <c r="H143" s="14" t="str">
        <f aca="false">IF($A143="","",IF(ISNA(MATCH($A143,貸出記録!$J$5:$J$504,0)),"",INDEX(貸出記録!$F$5:$F$504,MATCH($A143,貸出記録!$J$5:$J$504,0))))</f>
        <v/>
      </c>
      <c r="I143" s="11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2" t="str">
        <f aca="true">IF($A144="","",IF(ISNA(MATCH($A144,貸出記録!$J$5:$J$504,0)),"貸出可",IF(INDEX(貸出記録!$F$5:$F$504,MATCH($A144,貸出記録!$J$5:$J$504,0))&lt;TODAY(),"返却遅れ","貸出中")))</f>
        <v/>
      </c>
      <c r="G144" s="13" t="str">
        <f aca="false">IF($A144="","",IF(ISNA(MATCH($A144,貸出記録!$J$5:$J$504,0)),"",INDEX(貸出記録!$D$5:$D$504,MATCH($A144,貸出記録!$J$5:$J$504,0))))</f>
        <v/>
      </c>
      <c r="H144" s="14" t="str">
        <f aca="false">IF($A144="","",IF(ISNA(MATCH($A144,貸出記録!$J$5:$J$504,0)),"",INDEX(貸出記録!$F$5:$F$504,MATCH($A144,貸出記録!$J$5:$J$504,0))))</f>
        <v/>
      </c>
      <c r="I144" s="11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2" t="str">
        <f aca="true">IF($A145="","",IF(ISNA(MATCH($A145,貸出記録!$J$5:$J$504,0)),"貸出可",IF(INDEX(貸出記録!$F$5:$F$504,MATCH($A145,貸出記録!$J$5:$J$504,0))&lt;TODAY(),"返却遅れ","貸出中")))</f>
        <v/>
      </c>
      <c r="G145" s="13" t="str">
        <f aca="false">IF($A145="","",IF(ISNA(MATCH($A145,貸出記録!$J$5:$J$504,0)),"",INDEX(貸出記録!$D$5:$D$504,MATCH($A145,貸出記録!$J$5:$J$504,0))))</f>
        <v/>
      </c>
      <c r="H145" s="14" t="str">
        <f aca="false">IF($A145="","",IF(ISNA(MATCH($A145,貸出記録!$J$5:$J$504,0)),"",INDEX(貸出記録!$F$5:$F$504,MATCH($A145,貸出記録!$J$5:$J$504,0))))</f>
        <v/>
      </c>
      <c r="I145" s="11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2" t="str">
        <f aca="true">IF($A146="","",IF(ISNA(MATCH($A146,貸出記録!$J$5:$J$504,0)),"貸出可",IF(INDEX(貸出記録!$F$5:$F$504,MATCH($A146,貸出記録!$J$5:$J$504,0))&lt;TODAY(),"返却遅れ","貸出中")))</f>
        <v/>
      </c>
      <c r="G146" s="13" t="str">
        <f aca="false">IF($A146="","",IF(ISNA(MATCH($A146,貸出記録!$J$5:$J$504,0)),"",INDEX(貸出記録!$D$5:$D$504,MATCH($A146,貸出記録!$J$5:$J$504,0))))</f>
        <v/>
      </c>
      <c r="H146" s="14" t="str">
        <f aca="false">IF($A146="","",IF(ISNA(MATCH($A146,貸出記録!$J$5:$J$504,0)),"",INDEX(貸出記録!$F$5:$F$504,MATCH($A146,貸出記録!$J$5:$J$504,0))))</f>
        <v/>
      </c>
      <c r="I146" s="11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2" t="str">
        <f aca="true">IF($A147="","",IF(ISNA(MATCH($A147,貸出記録!$J$5:$J$504,0)),"貸出可",IF(INDEX(貸出記録!$F$5:$F$504,MATCH($A147,貸出記録!$J$5:$J$504,0))&lt;TODAY(),"返却遅れ","貸出中")))</f>
        <v/>
      </c>
      <c r="G147" s="13" t="str">
        <f aca="false">IF($A147="","",IF(ISNA(MATCH($A147,貸出記録!$J$5:$J$504,0)),"",INDEX(貸出記録!$D$5:$D$504,MATCH($A147,貸出記録!$J$5:$J$504,0))))</f>
        <v/>
      </c>
      <c r="H147" s="14" t="str">
        <f aca="false">IF($A147="","",IF(ISNA(MATCH($A147,貸出記録!$J$5:$J$504,0)),"",INDEX(貸出記録!$F$5:$F$504,MATCH($A147,貸出記録!$J$5:$J$504,0))))</f>
        <v/>
      </c>
      <c r="I147" s="11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2" t="str">
        <f aca="true">IF($A148="","",IF(ISNA(MATCH($A148,貸出記録!$J$5:$J$504,0)),"貸出可",IF(INDEX(貸出記録!$F$5:$F$504,MATCH($A148,貸出記録!$J$5:$J$504,0))&lt;TODAY(),"返却遅れ","貸出中")))</f>
        <v/>
      </c>
      <c r="G148" s="13" t="str">
        <f aca="false">IF($A148="","",IF(ISNA(MATCH($A148,貸出記録!$J$5:$J$504,0)),"",INDEX(貸出記録!$D$5:$D$504,MATCH($A148,貸出記録!$J$5:$J$504,0))))</f>
        <v/>
      </c>
      <c r="H148" s="14" t="str">
        <f aca="false">IF($A148="","",IF(ISNA(MATCH($A148,貸出記録!$J$5:$J$504,0)),"",INDEX(貸出記録!$F$5:$F$504,MATCH($A148,貸出記録!$J$5:$J$504,0))))</f>
        <v/>
      </c>
      <c r="I148" s="11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2" t="str">
        <f aca="true">IF($A149="","",IF(ISNA(MATCH($A149,貸出記録!$J$5:$J$504,0)),"貸出可",IF(INDEX(貸出記録!$F$5:$F$504,MATCH($A149,貸出記録!$J$5:$J$504,0))&lt;TODAY(),"返却遅れ","貸出中")))</f>
        <v/>
      </c>
      <c r="G149" s="13" t="str">
        <f aca="false">IF($A149="","",IF(ISNA(MATCH($A149,貸出記録!$J$5:$J$504,0)),"",INDEX(貸出記録!$D$5:$D$504,MATCH($A149,貸出記録!$J$5:$J$504,0))))</f>
        <v/>
      </c>
      <c r="H149" s="14" t="str">
        <f aca="false">IF($A149="","",IF(ISNA(MATCH($A149,貸出記録!$J$5:$J$504,0)),"",INDEX(貸出記録!$F$5:$F$504,MATCH($A149,貸出記録!$J$5:$J$504,0))))</f>
        <v/>
      </c>
      <c r="I149" s="11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2" t="str">
        <f aca="true">IF($A150="","",IF(ISNA(MATCH($A150,貸出記録!$J$5:$J$504,0)),"貸出可",IF(INDEX(貸出記録!$F$5:$F$504,MATCH($A150,貸出記録!$J$5:$J$504,0))&lt;TODAY(),"返却遅れ","貸出中")))</f>
        <v/>
      </c>
      <c r="G150" s="13" t="str">
        <f aca="false">IF($A150="","",IF(ISNA(MATCH($A150,貸出記録!$J$5:$J$504,0)),"",INDEX(貸出記録!$D$5:$D$504,MATCH($A150,貸出記録!$J$5:$J$504,0))))</f>
        <v/>
      </c>
      <c r="H150" s="14" t="str">
        <f aca="false">IF($A150="","",IF(ISNA(MATCH($A150,貸出記録!$J$5:$J$504,0)),"",INDEX(貸出記録!$F$5:$F$504,MATCH($A150,貸出記録!$J$5:$J$504,0))))</f>
        <v/>
      </c>
      <c r="I150" s="11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2" t="str">
        <f aca="true">IF($A151="","",IF(ISNA(MATCH($A151,貸出記録!$J$5:$J$504,0)),"貸出可",IF(INDEX(貸出記録!$F$5:$F$504,MATCH($A151,貸出記録!$J$5:$J$504,0))&lt;TODAY(),"返却遅れ","貸出中")))</f>
        <v/>
      </c>
      <c r="G151" s="13" t="str">
        <f aca="false">IF($A151="","",IF(ISNA(MATCH($A151,貸出記録!$J$5:$J$504,0)),"",INDEX(貸出記録!$D$5:$D$504,MATCH($A151,貸出記録!$J$5:$J$504,0))))</f>
        <v/>
      </c>
      <c r="H151" s="14" t="str">
        <f aca="false">IF($A151="","",IF(ISNA(MATCH($A151,貸出記録!$J$5:$J$504,0)),"",INDEX(貸出記録!$F$5:$F$504,MATCH($A151,貸出記録!$J$5:$J$504,0))))</f>
        <v/>
      </c>
      <c r="I151" s="11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2" t="str">
        <f aca="true">IF($A152="","",IF(ISNA(MATCH($A152,貸出記録!$J$5:$J$504,0)),"貸出可",IF(INDEX(貸出記録!$F$5:$F$504,MATCH($A152,貸出記録!$J$5:$J$504,0))&lt;TODAY(),"返却遅れ","貸出中")))</f>
        <v/>
      </c>
      <c r="G152" s="13" t="str">
        <f aca="false">IF($A152="","",IF(ISNA(MATCH($A152,貸出記録!$J$5:$J$504,0)),"",INDEX(貸出記録!$D$5:$D$504,MATCH($A152,貸出記録!$J$5:$J$504,0))))</f>
        <v/>
      </c>
      <c r="H152" s="14" t="str">
        <f aca="false">IF($A152="","",IF(ISNA(MATCH($A152,貸出記録!$J$5:$J$504,0)),"",INDEX(貸出記録!$F$5:$F$504,MATCH($A152,貸出記録!$J$5:$J$504,0))))</f>
        <v/>
      </c>
      <c r="I152" s="11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2" t="str">
        <f aca="true">IF($A153="","",IF(ISNA(MATCH($A153,貸出記録!$J$5:$J$504,0)),"貸出可",IF(INDEX(貸出記録!$F$5:$F$504,MATCH($A153,貸出記録!$J$5:$J$504,0))&lt;TODAY(),"返却遅れ","貸出中")))</f>
        <v/>
      </c>
      <c r="G153" s="13" t="str">
        <f aca="false">IF($A153="","",IF(ISNA(MATCH($A153,貸出記録!$J$5:$J$504,0)),"",INDEX(貸出記録!$D$5:$D$504,MATCH($A153,貸出記録!$J$5:$J$504,0))))</f>
        <v/>
      </c>
      <c r="H153" s="14" t="str">
        <f aca="false">IF($A153="","",IF(ISNA(MATCH($A153,貸出記録!$J$5:$J$504,0)),"",INDEX(貸出記録!$F$5:$F$504,MATCH($A153,貸出記録!$J$5:$J$504,0))))</f>
        <v/>
      </c>
      <c r="I153" s="11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2" t="str">
        <f aca="true">IF($A154="","",IF(ISNA(MATCH($A154,貸出記録!$J$5:$J$504,0)),"貸出可",IF(INDEX(貸出記録!$F$5:$F$504,MATCH($A154,貸出記録!$J$5:$J$504,0))&lt;TODAY(),"返却遅れ","貸出中")))</f>
        <v/>
      </c>
      <c r="G154" s="13" t="str">
        <f aca="false">IF($A154="","",IF(ISNA(MATCH($A154,貸出記録!$J$5:$J$504,0)),"",INDEX(貸出記録!$D$5:$D$504,MATCH($A154,貸出記録!$J$5:$J$504,0))))</f>
        <v/>
      </c>
      <c r="H154" s="14" t="str">
        <f aca="false">IF($A154="","",IF(ISNA(MATCH($A154,貸出記録!$J$5:$J$504,0)),"",INDEX(貸出記録!$F$5:$F$504,MATCH($A154,貸出記録!$J$5:$J$504,0))))</f>
        <v/>
      </c>
      <c r="I154" s="11"/>
    </row>
    <row r="155" customFormat="false" ht="15" hidden="false" customHeight="false" outlineLevel="0" collapsed="false">
      <c r="A155" s="11"/>
      <c r="B155" s="11"/>
      <c r="C155" s="11"/>
      <c r="D155" s="11"/>
      <c r="E155" s="11"/>
      <c r="F155" s="12" t="str">
        <f aca="true">IF($A155="","",IF(ISNA(MATCH($A155,貸出記録!$J$5:$J$504,0)),"貸出可",IF(INDEX(貸出記録!$F$5:$F$504,MATCH($A155,貸出記録!$J$5:$J$504,0))&lt;TODAY(),"返却遅れ","貸出中")))</f>
        <v/>
      </c>
      <c r="G155" s="13" t="str">
        <f aca="false">IF($A155="","",IF(ISNA(MATCH($A155,貸出記録!$J$5:$J$504,0)),"",INDEX(貸出記録!$D$5:$D$504,MATCH($A155,貸出記録!$J$5:$J$504,0))))</f>
        <v/>
      </c>
      <c r="H155" s="14" t="str">
        <f aca="false">IF($A155="","",IF(ISNA(MATCH($A155,貸出記録!$J$5:$J$504,0)),"",INDEX(貸出記録!$F$5:$F$504,MATCH($A155,貸出記録!$J$5:$J$504,0))))</f>
        <v/>
      </c>
      <c r="I155" s="11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2" t="str">
        <f aca="true">IF($A156="","",IF(ISNA(MATCH($A156,貸出記録!$J$5:$J$504,0)),"貸出可",IF(INDEX(貸出記録!$F$5:$F$504,MATCH($A156,貸出記録!$J$5:$J$504,0))&lt;TODAY(),"返却遅れ","貸出中")))</f>
        <v/>
      </c>
      <c r="G156" s="13" t="str">
        <f aca="false">IF($A156="","",IF(ISNA(MATCH($A156,貸出記録!$J$5:$J$504,0)),"",INDEX(貸出記録!$D$5:$D$504,MATCH($A156,貸出記録!$J$5:$J$504,0))))</f>
        <v/>
      </c>
      <c r="H156" s="14" t="str">
        <f aca="false">IF($A156="","",IF(ISNA(MATCH($A156,貸出記録!$J$5:$J$504,0)),"",INDEX(貸出記録!$F$5:$F$504,MATCH($A156,貸出記録!$J$5:$J$504,0))))</f>
        <v/>
      </c>
      <c r="I156" s="11"/>
    </row>
    <row r="157" customFormat="false" ht="15" hidden="false" customHeight="false" outlineLevel="0" collapsed="false">
      <c r="A157" s="11"/>
      <c r="B157" s="11"/>
      <c r="C157" s="11"/>
      <c r="D157" s="11"/>
      <c r="E157" s="11"/>
      <c r="F157" s="12" t="str">
        <f aca="true">IF($A157="","",IF(ISNA(MATCH($A157,貸出記録!$J$5:$J$504,0)),"貸出可",IF(INDEX(貸出記録!$F$5:$F$504,MATCH($A157,貸出記録!$J$5:$J$504,0))&lt;TODAY(),"返却遅れ","貸出中")))</f>
        <v/>
      </c>
      <c r="G157" s="13" t="str">
        <f aca="false">IF($A157="","",IF(ISNA(MATCH($A157,貸出記録!$J$5:$J$504,0)),"",INDEX(貸出記録!$D$5:$D$504,MATCH($A157,貸出記録!$J$5:$J$504,0))))</f>
        <v/>
      </c>
      <c r="H157" s="14" t="str">
        <f aca="false">IF($A157="","",IF(ISNA(MATCH($A157,貸出記録!$J$5:$J$504,0)),"",INDEX(貸出記録!$F$5:$F$504,MATCH($A157,貸出記録!$J$5:$J$504,0))))</f>
        <v/>
      </c>
      <c r="I157" s="11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2" t="str">
        <f aca="true">IF($A158="","",IF(ISNA(MATCH($A158,貸出記録!$J$5:$J$504,0)),"貸出可",IF(INDEX(貸出記録!$F$5:$F$504,MATCH($A158,貸出記録!$J$5:$J$504,0))&lt;TODAY(),"返却遅れ","貸出中")))</f>
        <v/>
      </c>
      <c r="G158" s="13" t="str">
        <f aca="false">IF($A158="","",IF(ISNA(MATCH($A158,貸出記録!$J$5:$J$504,0)),"",INDEX(貸出記録!$D$5:$D$504,MATCH($A158,貸出記録!$J$5:$J$504,0))))</f>
        <v/>
      </c>
      <c r="H158" s="14" t="str">
        <f aca="false">IF($A158="","",IF(ISNA(MATCH($A158,貸出記録!$J$5:$J$504,0)),"",INDEX(貸出記録!$F$5:$F$504,MATCH($A158,貸出記録!$J$5:$J$504,0))))</f>
        <v/>
      </c>
      <c r="I158" s="11"/>
    </row>
    <row r="159" customFormat="false" ht="15" hidden="false" customHeight="false" outlineLevel="0" collapsed="false">
      <c r="A159" s="11"/>
      <c r="B159" s="11"/>
      <c r="C159" s="11"/>
      <c r="D159" s="11"/>
      <c r="E159" s="11"/>
      <c r="F159" s="12" t="str">
        <f aca="true">IF($A159="","",IF(ISNA(MATCH($A159,貸出記録!$J$5:$J$504,0)),"貸出可",IF(INDEX(貸出記録!$F$5:$F$504,MATCH($A159,貸出記録!$J$5:$J$504,0))&lt;TODAY(),"返却遅れ","貸出中")))</f>
        <v/>
      </c>
      <c r="G159" s="13" t="str">
        <f aca="false">IF($A159="","",IF(ISNA(MATCH($A159,貸出記録!$J$5:$J$504,0)),"",INDEX(貸出記録!$D$5:$D$504,MATCH($A159,貸出記録!$J$5:$J$504,0))))</f>
        <v/>
      </c>
      <c r="H159" s="14" t="str">
        <f aca="false">IF($A159="","",IF(ISNA(MATCH($A159,貸出記録!$J$5:$J$504,0)),"",INDEX(貸出記録!$F$5:$F$504,MATCH($A159,貸出記録!$J$5:$J$504,0))))</f>
        <v/>
      </c>
      <c r="I159" s="11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2" t="str">
        <f aca="true">IF($A160="","",IF(ISNA(MATCH($A160,貸出記録!$J$5:$J$504,0)),"貸出可",IF(INDEX(貸出記録!$F$5:$F$504,MATCH($A160,貸出記録!$J$5:$J$504,0))&lt;TODAY(),"返却遅れ","貸出中")))</f>
        <v/>
      </c>
      <c r="G160" s="13" t="str">
        <f aca="false">IF($A160="","",IF(ISNA(MATCH($A160,貸出記録!$J$5:$J$504,0)),"",INDEX(貸出記録!$D$5:$D$504,MATCH($A160,貸出記録!$J$5:$J$504,0))))</f>
        <v/>
      </c>
      <c r="H160" s="14" t="str">
        <f aca="false">IF($A160="","",IF(ISNA(MATCH($A160,貸出記録!$J$5:$J$504,0)),"",INDEX(貸出記録!$F$5:$F$504,MATCH($A160,貸出記録!$J$5:$J$504,0))))</f>
        <v/>
      </c>
      <c r="I160" s="11"/>
    </row>
    <row r="161" customFormat="false" ht="15" hidden="false" customHeight="false" outlineLevel="0" collapsed="false">
      <c r="A161" s="11"/>
      <c r="B161" s="11"/>
      <c r="C161" s="11"/>
      <c r="D161" s="11"/>
      <c r="E161" s="11"/>
      <c r="F161" s="12" t="str">
        <f aca="true">IF($A161="","",IF(ISNA(MATCH($A161,貸出記録!$J$5:$J$504,0)),"貸出可",IF(INDEX(貸出記録!$F$5:$F$504,MATCH($A161,貸出記録!$J$5:$J$504,0))&lt;TODAY(),"返却遅れ","貸出中")))</f>
        <v/>
      </c>
      <c r="G161" s="13" t="str">
        <f aca="false">IF($A161="","",IF(ISNA(MATCH($A161,貸出記録!$J$5:$J$504,0)),"",INDEX(貸出記録!$D$5:$D$504,MATCH($A161,貸出記録!$J$5:$J$504,0))))</f>
        <v/>
      </c>
      <c r="H161" s="14" t="str">
        <f aca="false">IF($A161="","",IF(ISNA(MATCH($A161,貸出記録!$J$5:$J$504,0)),"",INDEX(貸出記録!$F$5:$F$504,MATCH($A161,貸出記録!$J$5:$J$504,0))))</f>
        <v/>
      </c>
      <c r="I161" s="11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2" t="str">
        <f aca="true">IF($A162="","",IF(ISNA(MATCH($A162,貸出記録!$J$5:$J$504,0)),"貸出可",IF(INDEX(貸出記録!$F$5:$F$504,MATCH($A162,貸出記録!$J$5:$J$504,0))&lt;TODAY(),"返却遅れ","貸出中")))</f>
        <v/>
      </c>
      <c r="G162" s="13" t="str">
        <f aca="false">IF($A162="","",IF(ISNA(MATCH($A162,貸出記録!$J$5:$J$504,0)),"",INDEX(貸出記録!$D$5:$D$504,MATCH($A162,貸出記録!$J$5:$J$504,0))))</f>
        <v/>
      </c>
      <c r="H162" s="14" t="str">
        <f aca="false">IF($A162="","",IF(ISNA(MATCH($A162,貸出記録!$J$5:$J$504,0)),"",INDEX(貸出記録!$F$5:$F$504,MATCH($A162,貸出記録!$J$5:$J$504,0))))</f>
        <v/>
      </c>
      <c r="I162" s="11"/>
    </row>
    <row r="163" customFormat="false" ht="15" hidden="false" customHeight="false" outlineLevel="0" collapsed="false">
      <c r="A163" s="11"/>
      <c r="B163" s="11"/>
      <c r="C163" s="11"/>
      <c r="D163" s="11"/>
      <c r="E163" s="11"/>
      <c r="F163" s="12" t="str">
        <f aca="true">IF($A163="","",IF(ISNA(MATCH($A163,貸出記録!$J$5:$J$504,0)),"貸出可",IF(INDEX(貸出記録!$F$5:$F$504,MATCH($A163,貸出記録!$J$5:$J$504,0))&lt;TODAY(),"返却遅れ","貸出中")))</f>
        <v/>
      </c>
      <c r="G163" s="13" t="str">
        <f aca="false">IF($A163="","",IF(ISNA(MATCH($A163,貸出記録!$J$5:$J$504,0)),"",INDEX(貸出記録!$D$5:$D$504,MATCH($A163,貸出記録!$J$5:$J$504,0))))</f>
        <v/>
      </c>
      <c r="H163" s="14" t="str">
        <f aca="false">IF($A163="","",IF(ISNA(MATCH($A163,貸出記録!$J$5:$J$504,0)),"",INDEX(貸出記録!$F$5:$F$504,MATCH($A163,貸出記録!$J$5:$J$504,0))))</f>
        <v/>
      </c>
      <c r="I163" s="11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2" t="str">
        <f aca="true">IF($A164="","",IF(ISNA(MATCH($A164,貸出記録!$J$5:$J$504,0)),"貸出可",IF(INDEX(貸出記録!$F$5:$F$504,MATCH($A164,貸出記録!$J$5:$J$504,0))&lt;TODAY(),"返却遅れ","貸出中")))</f>
        <v/>
      </c>
      <c r="G164" s="13" t="str">
        <f aca="false">IF($A164="","",IF(ISNA(MATCH($A164,貸出記録!$J$5:$J$504,0)),"",INDEX(貸出記録!$D$5:$D$504,MATCH($A164,貸出記録!$J$5:$J$504,0))))</f>
        <v/>
      </c>
      <c r="H164" s="14" t="str">
        <f aca="false">IF($A164="","",IF(ISNA(MATCH($A164,貸出記録!$J$5:$J$504,0)),"",INDEX(貸出記録!$F$5:$F$504,MATCH($A164,貸出記録!$J$5:$J$504,0))))</f>
        <v/>
      </c>
      <c r="I164" s="11"/>
    </row>
    <row r="165" customFormat="false" ht="15" hidden="false" customHeight="false" outlineLevel="0" collapsed="false">
      <c r="A165" s="11"/>
      <c r="B165" s="11"/>
      <c r="C165" s="11"/>
      <c r="D165" s="11"/>
      <c r="E165" s="11"/>
      <c r="F165" s="12" t="str">
        <f aca="true">IF($A165="","",IF(ISNA(MATCH($A165,貸出記録!$J$5:$J$504,0)),"貸出可",IF(INDEX(貸出記録!$F$5:$F$504,MATCH($A165,貸出記録!$J$5:$J$504,0))&lt;TODAY(),"返却遅れ","貸出中")))</f>
        <v/>
      </c>
      <c r="G165" s="13" t="str">
        <f aca="false">IF($A165="","",IF(ISNA(MATCH($A165,貸出記録!$J$5:$J$504,0)),"",INDEX(貸出記録!$D$5:$D$504,MATCH($A165,貸出記録!$J$5:$J$504,0))))</f>
        <v/>
      </c>
      <c r="H165" s="14" t="str">
        <f aca="false">IF($A165="","",IF(ISNA(MATCH($A165,貸出記録!$J$5:$J$504,0)),"",INDEX(貸出記録!$F$5:$F$504,MATCH($A165,貸出記録!$J$5:$J$504,0))))</f>
        <v/>
      </c>
      <c r="I165" s="11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2" t="str">
        <f aca="true">IF($A166="","",IF(ISNA(MATCH($A166,貸出記録!$J$5:$J$504,0)),"貸出可",IF(INDEX(貸出記録!$F$5:$F$504,MATCH($A166,貸出記録!$J$5:$J$504,0))&lt;TODAY(),"返却遅れ","貸出中")))</f>
        <v/>
      </c>
      <c r="G166" s="13" t="str">
        <f aca="false">IF($A166="","",IF(ISNA(MATCH($A166,貸出記録!$J$5:$J$504,0)),"",INDEX(貸出記録!$D$5:$D$504,MATCH($A166,貸出記録!$J$5:$J$504,0))))</f>
        <v/>
      </c>
      <c r="H166" s="14" t="str">
        <f aca="false">IF($A166="","",IF(ISNA(MATCH($A166,貸出記録!$J$5:$J$504,0)),"",INDEX(貸出記録!$F$5:$F$504,MATCH($A166,貸出記録!$J$5:$J$504,0))))</f>
        <v/>
      </c>
      <c r="I166" s="11"/>
    </row>
    <row r="167" customFormat="false" ht="15" hidden="false" customHeight="false" outlineLevel="0" collapsed="false">
      <c r="A167" s="11"/>
      <c r="B167" s="11"/>
      <c r="C167" s="11"/>
      <c r="D167" s="11"/>
      <c r="E167" s="11"/>
      <c r="F167" s="12" t="str">
        <f aca="true">IF($A167="","",IF(ISNA(MATCH($A167,貸出記録!$J$5:$J$504,0)),"貸出可",IF(INDEX(貸出記録!$F$5:$F$504,MATCH($A167,貸出記録!$J$5:$J$504,0))&lt;TODAY(),"返却遅れ","貸出中")))</f>
        <v/>
      </c>
      <c r="G167" s="13" t="str">
        <f aca="false">IF($A167="","",IF(ISNA(MATCH($A167,貸出記録!$J$5:$J$504,0)),"",INDEX(貸出記録!$D$5:$D$504,MATCH($A167,貸出記録!$J$5:$J$504,0))))</f>
        <v/>
      </c>
      <c r="H167" s="14" t="str">
        <f aca="false">IF($A167="","",IF(ISNA(MATCH($A167,貸出記録!$J$5:$J$504,0)),"",INDEX(貸出記録!$F$5:$F$504,MATCH($A167,貸出記録!$J$5:$J$504,0))))</f>
        <v/>
      </c>
      <c r="I167" s="11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2" t="str">
        <f aca="true">IF($A168="","",IF(ISNA(MATCH($A168,貸出記録!$J$5:$J$504,0)),"貸出可",IF(INDEX(貸出記録!$F$5:$F$504,MATCH($A168,貸出記録!$J$5:$J$504,0))&lt;TODAY(),"返却遅れ","貸出中")))</f>
        <v/>
      </c>
      <c r="G168" s="13" t="str">
        <f aca="false">IF($A168="","",IF(ISNA(MATCH($A168,貸出記録!$J$5:$J$504,0)),"",INDEX(貸出記録!$D$5:$D$504,MATCH($A168,貸出記録!$J$5:$J$504,0))))</f>
        <v/>
      </c>
      <c r="H168" s="14" t="str">
        <f aca="false">IF($A168="","",IF(ISNA(MATCH($A168,貸出記録!$J$5:$J$504,0)),"",INDEX(貸出記録!$F$5:$F$504,MATCH($A168,貸出記録!$J$5:$J$504,0))))</f>
        <v/>
      </c>
      <c r="I168" s="11"/>
    </row>
    <row r="169" customFormat="false" ht="15" hidden="false" customHeight="false" outlineLevel="0" collapsed="false">
      <c r="A169" s="11"/>
      <c r="B169" s="11"/>
      <c r="C169" s="11"/>
      <c r="D169" s="11"/>
      <c r="E169" s="11"/>
      <c r="F169" s="12" t="str">
        <f aca="true">IF($A169="","",IF(ISNA(MATCH($A169,貸出記録!$J$5:$J$504,0)),"貸出可",IF(INDEX(貸出記録!$F$5:$F$504,MATCH($A169,貸出記録!$J$5:$J$504,0))&lt;TODAY(),"返却遅れ","貸出中")))</f>
        <v/>
      </c>
      <c r="G169" s="13" t="str">
        <f aca="false">IF($A169="","",IF(ISNA(MATCH($A169,貸出記録!$J$5:$J$504,0)),"",INDEX(貸出記録!$D$5:$D$504,MATCH($A169,貸出記録!$J$5:$J$504,0))))</f>
        <v/>
      </c>
      <c r="H169" s="14" t="str">
        <f aca="false">IF($A169="","",IF(ISNA(MATCH($A169,貸出記録!$J$5:$J$504,0)),"",INDEX(貸出記録!$F$5:$F$504,MATCH($A169,貸出記録!$J$5:$J$504,0))))</f>
        <v/>
      </c>
      <c r="I169" s="11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2" t="str">
        <f aca="true">IF($A170="","",IF(ISNA(MATCH($A170,貸出記録!$J$5:$J$504,0)),"貸出可",IF(INDEX(貸出記録!$F$5:$F$504,MATCH($A170,貸出記録!$J$5:$J$504,0))&lt;TODAY(),"返却遅れ","貸出中")))</f>
        <v/>
      </c>
      <c r="G170" s="13" t="str">
        <f aca="false">IF($A170="","",IF(ISNA(MATCH($A170,貸出記録!$J$5:$J$504,0)),"",INDEX(貸出記録!$D$5:$D$504,MATCH($A170,貸出記録!$J$5:$J$504,0))))</f>
        <v/>
      </c>
      <c r="H170" s="14" t="str">
        <f aca="false">IF($A170="","",IF(ISNA(MATCH($A170,貸出記録!$J$5:$J$504,0)),"",INDEX(貸出記録!$F$5:$F$504,MATCH($A170,貸出記録!$J$5:$J$504,0))))</f>
        <v/>
      </c>
      <c r="I170" s="11"/>
    </row>
    <row r="171" customFormat="false" ht="15" hidden="false" customHeight="false" outlineLevel="0" collapsed="false">
      <c r="A171" s="11"/>
      <c r="B171" s="11"/>
      <c r="C171" s="11"/>
      <c r="D171" s="11"/>
      <c r="E171" s="11"/>
      <c r="F171" s="12" t="str">
        <f aca="true">IF($A171="","",IF(ISNA(MATCH($A171,貸出記録!$J$5:$J$504,0)),"貸出可",IF(INDEX(貸出記録!$F$5:$F$504,MATCH($A171,貸出記録!$J$5:$J$504,0))&lt;TODAY(),"返却遅れ","貸出中")))</f>
        <v/>
      </c>
      <c r="G171" s="13" t="str">
        <f aca="false">IF($A171="","",IF(ISNA(MATCH($A171,貸出記録!$J$5:$J$504,0)),"",INDEX(貸出記録!$D$5:$D$504,MATCH($A171,貸出記録!$J$5:$J$504,0))))</f>
        <v/>
      </c>
      <c r="H171" s="14" t="str">
        <f aca="false">IF($A171="","",IF(ISNA(MATCH($A171,貸出記録!$J$5:$J$504,0)),"",INDEX(貸出記録!$F$5:$F$504,MATCH($A171,貸出記録!$J$5:$J$504,0))))</f>
        <v/>
      </c>
      <c r="I171" s="11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2" t="str">
        <f aca="true">IF($A172="","",IF(ISNA(MATCH($A172,貸出記録!$J$5:$J$504,0)),"貸出可",IF(INDEX(貸出記録!$F$5:$F$504,MATCH($A172,貸出記録!$J$5:$J$504,0))&lt;TODAY(),"返却遅れ","貸出中")))</f>
        <v/>
      </c>
      <c r="G172" s="13" t="str">
        <f aca="false">IF($A172="","",IF(ISNA(MATCH($A172,貸出記録!$J$5:$J$504,0)),"",INDEX(貸出記録!$D$5:$D$504,MATCH($A172,貸出記録!$J$5:$J$504,0))))</f>
        <v/>
      </c>
      <c r="H172" s="14" t="str">
        <f aca="false">IF($A172="","",IF(ISNA(MATCH($A172,貸出記録!$J$5:$J$504,0)),"",INDEX(貸出記録!$F$5:$F$504,MATCH($A172,貸出記録!$J$5:$J$504,0))))</f>
        <v/>
      </c>
      <c r="I172" s="11"/>
    </row>
    <row r="173" customFormat="false" ht="15" hidden="false" customHeight="false" outlineLevel="0" collapsed="false">
      <c r="A173" s="11"/>
      <c r="B173" s="11"/>
      <c r="C173" s="11"/>
      <c r="D173" s="11"/>
      <c r="E173" s="11"/>
      <c r="F173" s="12" t="str">
        <f aca="true">IF($A173="","",IF(ISNA(MATCH($A173,貸出記録!$J$5:$J$504,0)),"貸出可",IF(INDEX(貸出記録!$F$5:$F$504,MATCH($A173,貸出記録!$J$5:$J$504,0))&lt;TODAY(),"返却遅れ","貸出中")))</f>
        <v/>
      </c>
      <c r="G173" s="13" t="str">
        <f aca="false">IF($A173="","",IF(ISNA(MATCH($A173,貸出記録!$J$5:$J$504,0)),"",INDEX(貸出記録!$D$5:$D$504,MATCH($A173,貸出記録!$J$5:$J$504,0))))</f>
        <v/>
      </c>
      <c r="H173" s="14" t="str">
        <f aca="false">IF($A173="","",IF(ISNA(MATCH($A173,貸出記録!$J$5:$J$504,0)),"",INDEX(貸出記録!$F$5:$F$504,MATCH($A173,貸出記録!$J$5:$J$504,0))))</f>
        <v/>
      </c>
      <c r="I173" s="11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2" t="str">
        <f aca="true">IF($A174="","",IF(ISNA(MATCH($A174,貸出記録!$J$5:$J$504,0)),"貸出可",IF(INDEX(貸出記録!$F$5:$F$504,MATCH($A174,貸出記録!$J$5:$J$504,0))&lt;TODAY(),"返却遅れ","貸出中")))</f>
        <v/>
      </c>
      <c r="G174" s="13" t="str">
        <f aca="false">IF($A174="","",IF(ISNA(MATCH($A174,貸出記録!$J$5:$J$504,0)),"",INDEX(貸出記録!$D$5:$D$504,MATCH($A174,貸出記録!$J$5:$J$504,0))))</f>
        <v/>
      </c>
      <c r="H174" s="14" t="str">
        <f aca="false">IF($A174="","",IF(ISNA(MATCH($A174,貸出記録!$J$5:$J$504,0)),"",INDEX(貸出記録!$F$5:$F$504,MATCH($A174,貸出記録!$J$5:$J$504,0))))</f>
        <v/>
      </c>
      <c r="I174" s="11"/>
    </row>
    <row r="175" customFormat="false" ht="15" hidden="false" customHeight="false" outlineLevel="0" collapsed="false">
      <c r="A175" s="11"/>
      <c r="B175" s="11"/>
      <c r="C175" s="11"/>
      <c r="D175" s="11"/>
      <c r="E175" s="11"/>
      <c r="F175" s="12" t="str">
        <f aca="true">IF($A175="","",IF(ISNA(MATCH($A175,貸出記録!$J$5:$J$504,0)),"貸出可",IF(INDEX(貸出記録!$F$5:$F$504,MATCH($A175,貸出記録!$J$5:$J$504,0))&lt;TODAY(),"返却遅れ","貸出中")))</f>
        <v/>
      </c>
      <c r="G175" s="13" t="str">
        <f aca="false">IF($A175="","",IF(ISNA(MATCH($A175,貸出記録!$J$5:$J$504,0)),"",INDEX(貸出記録!$D$5:$D$504,MATCH($A175,貸出記録!$J$5:$J$504,0))))</f>
        <v/>
      </c>
      <c r="H175" s="14" t="str">
        <f aca="false">IF($A175="","",IF(ISNA(MATCH($A175,貸出記録!$J$5:$J$504,0)),"",INDEX(貸出記録!$F$5:$F$504,MATCH($A175,貸出記録!$J$5:$J$504,0))))</f>
        <v/>
      </c>
      <c r="I175" s="11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2" t="str">
        <f aca="true">IF($A176="","",IF(ISNA(MATCH($A176,貸出記録!$J$5:$J$504,0)),"貸出可",IF(INDEX(貸出記録!$F$5:$F$504,MATCH($A176,貸出記録!$J$5:$J$504,0))&lt;TODAY(),"返却遅れ","貸出中")))</f>
        <v/>
      </c>
      <c r="G176" s="13" t="str">
        <f aca="false">IF($A176="","",IF(ISNA(MATCH($A176,貸出記録!$J$5:$J$504,0)),"",INDEX(貸出記録!$D$5:$D$504,MATCH($A176,貸出記録!$J$5:$J$504,0))))</f>
        <v/>
      </c>
      <c r="H176" s="14" t="str">
        <f aca="false">IF($A176="","",IF(ISNA(MATCH($A176,貸出記録!$J$5:$J$504,0)),"",INDEX(貸出記録!$F$5:$F$504,MATCH($A176,貸出記録!$J$5:$J$504,0))))</f>
        <v/>
      </c>
      <c r="I176" s="11"/>
    </row>
    <row r="177" customFormat="false" ht="15" hidden="false" customHeight="false" outlineLevel="0" collapsed="false">
      <c r="A177" s="11"/>
      <c r="B177" s="11"/>
      <c r="C177" s="11"/>
      <c r="D177" s="11"/>
      <c r="E177" s="11"/>
      <c r="F177" s="12" t="str">
        <f aca="true">IF($A177="","",IF(ISNA(MATCH($A177,貸出記録!$J$5:$J$504,0)),"貸出可",IF(INDEX(貸出記録!$F$5:$F$504,MATCH($A177,貸出記録!$J$5:$J$504,0))&lt;TODAY(),"返却遅れ","貸出中")))</f>
        <v/>
      </c>
      <c r="G177" s="13" t="str">
        <f aca="false">IF($A177="","",IF(ISNA(MATCH($A177,貸出記録!$J$5:$J$504,0)),"",INDEX(貸出記録!$D$5:$D$504,MATCH($A177,貸出記録!$J$5:$J$504,0))))</f>
        <v/>
      </c>
      <c r="H177" s="14" t="str">
        <f aca="false">IF($A177="","",IF(ISNA(MATCH($A177,貸出記録!$J$5:$J$504,0)),"",INDEX(貸出記録!$F$5:$F$504,MATCH($A177,貸出記録!$J$5:$J$504,0))))</f>
        <v/>
      </c>
      <c r="I177" s="11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2" t="str">
        <f aca="true">IF($A178="","",IF(ISNA(MATCH($A178,貸出記録!$J$5:$J$504,0)),"貸出可",IF(INDEX(貸出記録!$F$5:$F$504,MATCH($A178,貸出記録!$J$5:$J$504,0))&lt;TODAY(),"返却遅れ","貸出中")))</f>
        <v/>
      </c>
      <c r="G178" s="13" t="str">
        <f aca="false">IF($A178="","",IF(ISNA(MATCH($A178,貸出記録!$J$5:$J$504,0)),"",INDEX(貸出記録!$D$5:$D$504,MATCH($A178,貸出記録!$J$5:$J$504,0))))</f>
        <v/>
      </c>
      <c r="H178" s="14" t="str">
        <f aca="false">IF($A178="","",IF(ISNA(MATCH($A178,貸出記録!$J$5:$J$504,0)),"",INDEX(貸出記録!$F$5:$F$504,MATCH($A178,貸出記録!$J$5:$J$504,0))))</f>
        <v/>
      </c>
      <c r="I178" s="11"/>
    </row>
    <row r="179" customFormat="false" ht="15" hidden="false" customHeight="false" outlineLevel="0" collapsed="false">
      <c r="A179" s="11"/>
      <c r="B179" s="11"/>
      <c r="C179" s="11"/>
      <c r="D179" s="11"/>
      <c r="E179" s="11"/>
      <c r="F179" s="12" t="str">
        <f aca="true">IF($A179="","",IF(ISNA(MATCH($A179,貸出記録!$J$5:$J$504,0)),"貸出可",IF(INDEX(貸出記録!$F$5:$F$504,MATCH($A179,貸出記録!$J$5:$J$504,0))&lt;TODAY(),"返却遅れ","貸出中")))</f>
        <v/>
      </c>
      <c r="G179" s="13" t="str">
        <f aca="false">IF($A179="","",IF(ISNA(MATCH($A179,貸出記録!$J$5:$J$504,0)),"",INDEX(貸出記録!$D$5:$D$504,MATCH($A179,貸出記録!$J$5:$J$504,0))))</f>
        <v/>
      </c>
      <c r="H179" s="14" t="str">
        <f aca="false">IF($A179="","",IF(ISNA(MATCH($A179,貸出記録!$J$5:$J$504,0)),"",INDEX(貸出記録!$F$5:$F$504,MATCH($A179,貸出記録!$J$5:$J$504,0))))</f>
        <v/>
      </c>
      <c r="I179" s="11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2" t="str">
        <f aca="true">IF($A180="","",IF(ISNA(MATCH($A180,貸出記録!$J$5:$J$504,0)),"貸出可",IF(INDEX(貸出記録!$F$5:$F$504,MATCH($A180,貸出記録!$J$5:$J$504,0))&lt;TODAY(),"返却遅れ","貸出中")))</f>
        <v/>
      </c>
      <c r="G180" s="13" t="str">
        <f aca="false">IF($A180="","",IF(ISNA(MATCH($A180,貸出記録!$J$5:$J$504,0)),"",INDEX(貸出記録!$D$5:$D$504,MATCH($A180,貸出記録!$J$5:$J$504,0))))</f>
        <v/>
      </c>
      <c r="H180" s="14" t="str">
        <f aca="false">IF($A180="","",IF(ISNA(MATCH($A180,貸出記録!$J$5:$J$504,0)),"",INDEX(貸出記録!$F$5:$F$504,MATCH($A180,貸出記録!$J$5:$J$504,0))))</f>
        <v/>
      </c>
      <c r="I180" s="11"/>
    </row>
    <row r="181" customFormat="false" ht="15" hidden="false" customHeight="false" outlineLevel="0" collapsed="false">
      <c r="A181" s="11"/>
      <c r="B181" s="11"/>
      <c r="C181" s="11"/>
      <c r="D181" s="11"/>
      <c r="E181" s="11"/>
      <c r="F181" s="12" t="str">
        <f aca="true">IF($A181="","",IF(ISNA(MATCH($A181,貸出記録!$J$5:$J$504,0)),"貸出可",IF(INDEX(貸出記録!$F$5:$F$504,MATCH($A181,貸出記録!$J$5:$J$504,0))&lt;TODAY(),"返却遅れ","貸出中")))</f>
        <v/>
      </c>
      <c r="G181" s="13" t="str">
        <f aca="false">IF($A181="","",IF(ISNA(MATCH($A181,貸出記録!$J$5:$J$504,0)),"",INDEX(貸出記録!$D$5:$D$504,MATCH($A181,貸出記録!$J$5:$J$504,0))))</f>
        <v/>
      </c>
      <c r="H181" s="14" t="str">
        <f aca="false">IF($A181="","",IF(ISNA(MATCH($A181,貸出記録!$J$5:$J$504,0)),"",INDEX(貸出記録!$F$5:$F$504,MATCH($A181,貸出記録!$J$5:$J$504,0))))</f>
        <v/>
      </c>
      <c r="I181" s="11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2" t="str">
        <f aca="true">IF($A182="","",IF(ISNA(MATCH($A182,貸出記録!$J$5:$J$504,0)),"貸出可",IF(INDEX(貸出記録!$F$5:$F$504,MATCH($A182,貸出記録!$J$5:$J$504,0))&lt;TODAY(),"返却遅れ","貸出中")))</f>
        <v/>
      </c>
      <c r="G182" s="13" t="str">
        <f aca="false">IF($A182="","",IF(ISNA(MATCH($A182,貸出記録!$J$5:$J$504,0)),"",INDEX(貸出記録!$D$5:$D$504,MATCH($A182,貸出記録!$J$5:$J$504,0))))</f>
        <v/>
      </c>
      <c r="H182" s="14" t="str">
        <f aca="false">IF($A182="","",IF(ISNA(MATCH($A182,貸出記録!$J$5:$J$504,0)),"",INDEX(貸出記録!$F$5:$F$504,MATCH($A182,貸出記録!$J$5:$J$504,0))))</f>
        <v/>
      </c>
      <c r="I182" s="11"/>
    </row>
    <row r="183" customFormat="false" ht="15" hidden="false" customHeight="false" outlineLevel="0" collapsed="false">
      <c r="A183" s="11"/>
      <c r="B183" s="11"/>
      <c r="C183" s="11"/>
      <c r="D183" s="11"/>
      <c r="E183" s="11"/>
      <c r="F183" s="12" t="str">
        <f aca="true">IF($A183="","",IF(ISNA(MATCH($A183,貸出記録!$J$5:$J$504,0)),"貸出可",IF(INDEX(貸出記録!$F$5:$F$504,MATCH($A183,貸出記録!$J$5:$J$504,0))&lt;TODAY(),"返却遅れ","貸出中")))</f>
        <v/>
      </c>
      <c r="G183" s="13" t="str">
        <f aca="false">IF($A183="","",IF(ISNA(MATCH($A183,貸出記録!$J$5:$J$504,0)),"",INDEX(貸出記録!$D$5:$D$504,MATCH($A183,貸出記録!$J$5:$J$504,0))))</f>
        <v/>
      </c>
      <c r="H183" s="14" t="str">
        <f aca="false">IF($A183="","",IF(ISNA(MATCH($A183,貸出記録!$J$5:$J$504,0)),"",INDEX(貸出記録!$F$5:$F$504,MATCH($A183,貸出記録!$J$5:$J$504,0))))</f>
        <v/>
      </c>
      <c r="I183" s="11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2" t="str">
        <f aca="true">IF($A184="","",IF(ISNA(MATCH($A184,貸出記録!$J$5:$J$504,0)),"貸出可",IF(INDEX(貸出記録!$F$5:$F$504,MATCH($A184,貸出記録!$J$5:$J$504,0))&lt;TODAY(),"返却遅れ","貸出中")))</f>
        <v/>
      </c>
      <c r="G184" s="13" t="str">
        <f aca="false">IF($A184="","",IF(ISNA(MATCH($A184,貸出記録!$J$5:$J$504,0)),"",INDEX(貸出記録!$D$5:$D$504,MATCH($A184,貸出記録!$J$5:$J$504,0))))</f>
        <v/>
      </c>
      <c r="H184" s="14" t="str">
        <f aca="false">IF($A184="","",IF(ISNA(MATCH($A184,貸出記録!$J$5:$J$504,0)),"",INDEX(貸出記録!$F$5:$F$504,MATCH($A184,貸出記録!$J$5:$J$504,0))))</f>
        <v/>
      </c>
      <c r="I184" s="11"/>
    </row>
    <row r="185" customFormat="false" ht="15" hidden="false" customHeight="false" outlineLevel="0" collapsed="false">
      <c r="A185" s="11"/>
      <c r="B185" s="11"/>
      <c r="C185" s="11"/>
      <c r="D185" s="11"/>
      <c r="E185" s="11"/>
      <c r="F185" s="12" t="str">
        <f aca="true">IF($A185="","",IF(ISNA(MATCH($A185,貸出記録!$J$5:$J$504,0)),"貸出可",IF(INDEX(貸出記録!$F$5:$F$504,MATCH($A185,貸出記録!$J$5:$J$504,0))&lt;TODAY(),"返却遅れ","貸出中")))</f>
        <v/>
      </c>
      <c r="G185" s="13" t="str">
        <f aca="false">IF($A185="","",IF(ISNA(MATCH($A185,貸出記録!$J$5:$J$504,0)),"",INDEX(貸出記録!$D$5:$D$504,MATCH($A185,貸出記録!$J$5:$J$504,0))))</f>
        <v/>
      </c>
      <c r="H185" s="14" t="str">
        <f aca="false">IF($A185="","",IF(ISNA(MATCH($A185,貸出記録!$J$5:$J$504,0)),"",INDEX(貸出記録!$F$5:$F$504,MATCH($A185,貸出記録!$J$5:$J$504,0))))</f>
        <v/>
      </c>
      <c r="I185" s="11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2" t="str">
        <f aca="true">IF($A186="","",IF(ISNA(MATCH($A186,貸出記録!$J$5:$J$504,0)),"貸出可",IF(INDEX(貸出記録!$F$5:$F$504,MATCH($A186,貸出記録!$J$5:$J$504,0))&lt;TODAY(),"返却遅れ","貸出中")))</f>
        <v/>
      </c>
      <c r="G186" s="13" t="str">
        <f aca="false">IF($A186="","",IF(ISNA(MATCH($A186,貸出記録!$J$5:$J$504,0)),"",INDEX(貸出記録!$D$5:$D$504,MATCH($A186,貸出記録!$J$5:$J$504,0))))</f>
        <v/>
      </c>
      <c r="H186" s="14" t="str">
        <f aca="false">IF($A186="","",IF(ISNA(MATCH($A186,貸出記録!$J$5:$J$504,0)),"",INDEX(貸出記録!$F$5:$F$504,MATCH($A186,貸出記録!$J$5:$J$504,0))))</f>
        <v/>
      </c>
      <c r="I186" s="11"/>
    </row>
    <row r="187" customFormat="false" ht="15" hidden="false" customHeight="false" outlineLevel="0" collapsed="false">
      <c r="A187" s="11"/>
      <c r="B187" s="11"/>
      <c r="C187" s="11"/>
      <c r="D187" s="11"/>
      <c r="E187" s="11"/>
      <c r="F187" s="12" t="str">
        <f aca="true">IF($A187="","",IF(ISNA(MATCH($A187,貸出記録!$J$5:$J$504,0)),"貸出可",IF(INDEX(貸出記録!$F$5:$F$504,MATCH($A187,貸出記録!$J$5:$J$504,0))&lt;TODAY(),"返却遅れ","貸出中")))</f>
        <v/>
      </c>
      <c r="G187" s="13" t="str">
        <f aca="false">IF($A187="","",IF(ISNA(MATCH($A187,貸出記録!$J$5:$J$504,0)),"",INDEX(貸出記録!$D$5:$D$504,MATCH($A187,貸出記録!$J$5:$J$504,0))))</f>
        <v/>
      </c>
      <c r="H187" s="14" t="str">
        <f aca="false">IF($A187="","",IF(ISNA(MATCH($A187,貸出記録!$J$5:$J$504,0)),"",INDEX(貸出記録!$F$5:$F$504,MATCH($A187,貸出記録!$J$5:$J$504,0))))</f>
        <v/>
      </c>
      <c r="I187" s="11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2" t="str">
        <f aca="true">IF($A188="","",IF(ISNA(MATCH($A188,貸出記録!$J$5:$J$504,0)),"貸出可",IF(INDEX(貸出記録!$F$5:$F$504,MATCH($A188,貸出記録!$J$5:$J$504,0))&lt;TODAY(),"返却遅れ","貸出中")))</f>
        <v/>
      </c>
      <c r="G188" s="13" t="str">
        <f aca="false">IF($A188="","",IF(ISNA(MATCH($A188,貸出記録!$J$5:$J$504,0)),"",INDEX(貸出記録!$D$5:$D$504,MATCH($A188,貸出記録!$J$5:$J$504,0))))</f>
        <v/>
      </c>
      <c r="H188" s="14" t="str">
        <f aca="false">IF($A188="","",IF(ISNA(MATCH($A188,貸出記録!$J$5:$J$504,0)),"",INDEX(貸出記録!$F$5:$F$504,MATCH($A188,貸出記録!$J$5:$J$504,0))))</f>
        <v/>
      </c>
      <c r="I188" s="11"/>
    </row>
    <row r="189" customFormat="false" ht="15" hidden="false" customHeight="false" outlineLevel="0" collapsed="false">
      <c r="A189" s="11"/>
      <c r="B189" s="11"/>
      <c r="C189" s="11"/>
      <c r="D189" s="11"/>
      <c r="E189" s="11"/>
      <c r="F189" s="12" t="str">
        <f aca="true">IF($A189="","",IF(ISNA(MATCH($A189,貸出記録!$J$5:$J$504,0)),"貸出可",IF(INDEX(貸出記録!$F$5:$F$504,MATCH($A189,貸出記録!$J$5:$J$504,0))&lt;TODAY(),"返却遅れ","貸出中")))</f>
        <v/>
      </c>
      <c r="G189" s="13" t="str">
        <f aca="false">IF($A189="","",IF(ISNA(MATCH($A189,貸出記録!$J$5:$J$504,0)),"",INDEX(貸出記録!$D$5:$D$504,MATCH($A189,貸出記録!$J$5:$J$504,0))))</f>
        <v/>
      </c>
      <c r="H189" s="14" t="str">
        <f aca="false">IF($A189="","",IF(ISNA(MATCH($A189,貸出記録!$J$5:$J$504,0)),"",INDEX(貸出記録!$F$5:$F$504,MATCH($A189,貸出記録!$J$5:$J$504,0))))</f>
        <v/>
      </c>
      <c r="I189" s="11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2" t="str">
        <f aca="true">IF($A190="","",IF(ISNA(MATCH($A190,貸出記録!$J$5:$J$504,0)),"貸出可",IF(INDEX(貸出記録!$F$5:$F$504,MATCH($A190,貸出記録!$J$5:$J$504,0))&lt;TODAY(),"返却遅れ","貸出中")))</f>
        <v/>
      </c>
      <c r="G190" s="13" t="str">
        <f aca="false">IF($A190="","",IF(ISNA(MATCH($A190,貸出記録!$J$5:$J$504,0)),"",INDEX(貸出記録!$D$5:$D$504,MATCH($A190,貸出記録!$J$5:$J$504,0))))</f>
        <v/>
      </c>
      <c r="H190" s="14" t="str">
        <f aca="false">IF($A190="","",IF(ISNA(MATCH($A190,貸出記録!$J$5:$J$504,0)),"",INDEX(貸出記録!$F$5:$F$504,MATCH($A190,貸出記録!$J$5:$J$504,0))))</f>
        <v/>
      </c>
      <c r="I190" s="11"/>
    </row>
    <row r="191" customFormat="false" ht="15" hidden="false" customHeight="false" outlineLevel="0" collapsed="false">
      <c r="A191" s="11"/>
      <c r="B191" s="11"/>
      <c r="C191" s="11"/>
      <c r="D191" s="11"/>
      <c r="E191" s="11"/>
      <c r="F191" s="12" t="str">
        <f aca="true">IF($A191="","",IF(ISNA(MATCH($A191,貸出記録!$J$5:$J$504,0)),"貸出可",IF(INDEX(貸出記録!$F$5:$F$504,MATCH($A191,貸出記録!$J$5:$J$504,0))&lt;TODAY(),"返却遅れ","貸出中")))</f>
        <v/>
      </c>
      <c r="G191" s="13" t="str">
        <f aca="false">IF($A191="","",IF(ISNA(MATCH($A191,貸出記録!$J$5:$J$504,0)),"",INDEX(貸出記録!$D$5:$D$504,MATCH($A191,貸出記録!$J$5:$J$504,0))))</f>
        <v/>
      </c>
      <c r="H191" s="14" t="str">
        <f aca="false">IF($A191="","",IF(ISNA(MATCH($A191,貸出記録!$J$5:$J$504,0)),"",INDEX(貸出記録!$F$5:$F$504,MATCH($A191,貸出記録!$J$5:$J$504,0))))</f>
        <v/>
      </c>
      <c r="I191" s="11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2" t="str">
        <f aca="true">IF($A192="","",IF(ISNA(MATCH($A192,貸出記録!$J$5:$J$504,0)),"貸出可",IF(INDEX(貸出記録!$F$5:$F$504,MATCH($A192,貸出記録!$J$5:$J$504,0))&lt;TODAY(),"返却遅れ","貸出中")))</f>
        <v/>
      </c>
      <c r="G192" s="13" t="str">
        <f aca="false">IF($A192="","",IF(ISNA(MATCH($A192,貸出記録!$J$5:$J$504,0)),"",INDEX(貸出記録!$D$5:$D$504,MATCH($A192,貸出記録!$J$5:$J$504,0))))</f>
        <v/>
      </c>
      <c r="H192" s="14" t="str">
        <f aca="false">IF($A192="","",IF(ISNA(MATCH($A192,貸出記録!$J$5:$J$504,0)),"",INDEX(貸出記録!$F$5:$F$504,MATCH($A192,貸出記録!$J$5:$J$504,0))))</f>
        <v/>
      </c>
      <c r="I192" s="11"/>
    </row>
    <row r="193" customFormat="false" ht="15" hidden="false" customHeight="false" outlineLevel="0" collapsed="false">
      <c r="A193" s="11"/>
      <c r="B193" s="11"/>
      <c r="C193" s="11"/>
      <c r="D193" s="11"/>
      <c r="E193" s="11"/>
      <c r="F193" s="12" t="str">
        <f aca="true">IF($A193="","",IF(ISNA(MATCH($A193,貸出記録!$J$5:$J$504,0)),"貸出可",IF(INDEX(貸出記録!$F$5:$F$504,MATCH($A193,貸出記録!$J$5:$J$504,0))&lt;TODAY(),"返却遅れ","貸出中")))</f>
        <v/>
      </c>
      <c r="G193" s="13" t="str">
        <f aca="false">IF($A193="","",IF(ISNA(MATCH($A193,貸出記録!$J$5:$J$504,0)),"",INDEX(貸出記録!$D$5:$D$504,MATCH($A193,貸出記録!$J$5:$J$504,0))))</f>
        <v/>
      </c>
      <c r="H193" s="14" t="str">
        <f aca="false">IF($A193="","",IF(ISNA(MATCH($A193,貸出記録!$J$5:$J$504,0)),"",INDEX(貸出記録!$F$5:$F$504,MATCH($A193,貸出記録!$J$5:$J$504,0))))</f>
        <v/>
      </c>
      <c r="I193" s="11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2" t="str">
        <f aca="true">IF($A194="","",IF(ISNA(MATCH($A194,貸出記録!$J$5:$J$504,0)),"貸出可",IF(INDEX(貸出記録!$F$5:$F$504,MATCH($A194,貸出記録!$J$5:$J$504,0))&lt;TODAY(),"返却遅れ","貸出中")))</f>
        <v/>
      </c>
      <c r="G194" s="13" t="str">
        <f aca="false">IF($A194="","",IF(ISNA(MATCH($A194,貸出記録!$J$5:$J$504,0)),"",INDEX(貸出記録!$D$5:$D$504,MATCH($A194,貸出記録!$J$5:$J$504,0))))</f>
        <v/>
      </c>
      <c r="H194" s="14" t="str">
        <f aca="false">IF($A194="","",IF(ISNA(MATCH($A194,貸出記録!$J$5:$J$504,0)),"",INDEX(貸出記録!$F$5:$F$504,MATCH($A194,貸出記録!$J$5:$J$504,0))))</f>
        <v/>
      </c>
      <c r="I194" s="11"/>
    </row>
    <row r="195" customFormat="false" ht="15" hidden="false" customHeight="false" outlineLevel="0" collapsed="false">
      <c r="A195" s="11"/>
      <c r="B195" s="11"/>
      <c r="C195" s="11"/>
      <c r="D195" s="11"/>
      <c r="E195" s="11"/>
      <c r="F195" s="12" t="str">
        <f aca="true">IF($A195="","",IF(ISNA(MATCH($A195,貸出記録!$J$5:$J$504,0)),"貸出可",IF(INDEX(貸出記録!$F$5:$F$504,MATCH($A195,貸出記録!$J$5:$J$504,0))&lt;TODAY(),"返却遅れ","貸出中")))</f>
        <v/>
      </c>
      <c r="G195" s="13" t="str">
        <f aca="false">IF($A195="","",IF(ISNA(MATCH($A195,貸出記録!$J$5:$J$504,0)),"",INDEX(貸出記録!$D$5:$D$504,MATCH($A195,貸出記録!$J$5:$J$504,0))))</f>
        <v/>
      </c>
      <c r="H195" s="14" t="str">
        <f aca="false">IF($A195="","",IF(ISNA(MATCH($A195,貸出記録!$J$5:$J$504,0)),"",INDEX(貸出記録!$F$5:$F$504,MATCH($A195,貸出記録!$J$5:$J$504,0))))</f>
        <v/>
      </c>
      <c r="I195" s="11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2" t="str">
        <f aca="true">IF($A196="","",IF(ISNA(MATCH($A196,貸出記録!$J$5:$J$504,0)),"貸出可",IF(INDEX(貸出記録!$F$5:$F$504,MATCH($A196,貸出記録!$J$5:$J$504,0))&lt;TODAY(),"返却遅れ","貸出中")))</f>
        <v/>
      </c>
      <c r="G196" s="13" t="str">
        <f aca="false">IF($A196="","",IF(ISNA(MATCH($A196,貸出記録!$J$5:$J$504,0)),"",INDEX(貸出記録!$D$5:$D$504,MATCH($A196,貸出記録!$J$5:$J$504,0))))</f>
        <v/>
      </c>
      <c r="H196" s="14" t="str">
        <f aca="false">IF($A196="","",IF(ISNA(MATCH($A196,貸出記録!$J$5:$J$504,0)),"",INDEX(貸出記録!$F$5:$F$504,MATCH($A196,貸出記録!$J$5:$J$504,0))))</f>
        <v/>
      </c>
      <c r="I196" s="11"/>
    </row>
    <row r="197" customFormat="false" ht="15" hidden="false" customHeight="false" outlineLevel="0" collapsed="false">
      <c r="A197" s="11"/>
      <c r="B197" s="11"/>
      <c r="C197" s="11"/>
      <c r="D197" s="11"/>
      <c r="E197" s="11"/>
      <c r="F197" s="12" t="str">
        <f aca="true">IF($A197="","",IF(ISNA(MATCH($A197,貸出記録!$J$5:$J$504,0)),"貸出可",IF(INDEX(貸出記録!$F$5:$F$504,MATCH($A197,貸出記録!$J$5:$J$504,0))&lt;TODAY(),"返却遅れ","貸出中")))</f>
        <v/>
      </c>
      <c r="G197" s="13" t="str">
        <f aca="false">IF($A197="","",IF(ISNA(MATCH($A197,貸出記録!$J$5:$J$504,0)),"",INDEX(貸出記録!$D$5:$D$504,MATCH($A197,貸出記録!$J$5:$J$504,0))))</f>
        <v/>
      </c>
      <c r="H197" s="14" t="str">
        <f aca="false">IF($A197="","",IF(ISNA(MATCH($A197,貸出記録!$J$5:$J$504,0)),"",INDEX(貸出記録!$F$5:$F$504,MATCH($A197,貸出記録!$J$5:$J$504,0))))</f>
        <v/>
      </c>
      <c r="I197" s="11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2" t="str">
        <f aca="true">IF($A198="","",IF(ISNA(MATCH($A198,貸出記録!$J$5:$J$504,0)),"貸出可",IF(INDEX(貸出記録!$F$5:$F$504,MATCH($A198,貸出記録!$J$5:$J$504,0))&lt;TODAY(),"返却遅れ","貸出中")))</f>
        <v/>
      </c>
      <c r="G198" s="13" t="str">
        <f aca="false">IF($A198="","",IF(ISNA(MATCH($A198,貸出記録!$J$5:$J$504,0)),"",INDEX(貸出記録!$D$5:$D$504,MATCH($A198,貸出記録!$J$5:$J$504,0))))</f>
        <v/>
      </c>
      <c r="H198" s="14" t="str">
        <f aca="false">IF($A198="","",IF(ISNA(MATCH($A198,貸出記録!$J$5:$J$504,0)),"",INDEX(貸出記録!$F$5:$F$504,MATCH($A198,貸出記録!$J$5:$J$504,0))))</f>
        <v/>
      </c>
      <c r="I198" s="11"/>
    </row>
    <row r="199" customFormat="false" ht="15" hidden="false" customHeight="false" outlineLevel="0" collapsed="false">
      <c r="A199" s="11"/>
      <c r="B199" s="11"/>
      <c r="C199" s="11"/>
      <c r="D199" s="11"/>
      <c r="E199" s="11"/>
      <c r="F199" s="12" t="str">
        <f aca="true">IF($A199="","",IF(ISNA(MATCH($A199,貸出記録!$J$5:$J$504,0)),"貸出可",IF(INDEX(貸出記録!$F$5:$F$504,MATCH($A199,貸出記録!$J$5:$J$504,0))&lt;TODAY(),"返却遅れ","貸出中")))</f>
        <v/>
      </c>
      <c r="G199" s="13" t="str">
        <f aca="false">IF($A199="","",IF(ISNA(MATCH($A199,貸出記録!$J$5:$J$504,0)),"",INDEX(貸出記録!$D$5:$D$504,MATCH($A199,貸出記録!$J$5:$J$504,0))))</f>
        <v/>
      </c>
      <c r="H199" s="14" t="str">
        <f aca="false">IF($A199="","",IF(ISNA(MATCH($A199,貸出記録!$J$5:$J$504,0)),"",INDEX(貸出記録!$F$5:$F$504,MATCH($A199,貸出記録!$J$5:$J$504,0))))</f>
        <v/>
      </c>
      <c r="I199" s="11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2" t="str">
        <f aca="true">IF($A200="","",IF(ISNA(MATCH($A200,貸出記録!$J$5:$J$504,0)),"貸出可",IF(INDEX(貸出記録!$F$5:$F$504,MATCH($A200,貸出記録!$J$5:$J$504,0))&lt;TODAY(),"返却遅れ","貸出中")))</f>
        <v/>
      </c>
      <c r="G200" s="13" t="str">
        <f aca="false">IF($A200="","",IF(ISNA(MATCH($A200,貸出記録!$J$5:$J$504,0)),"",INDEX(貸出記録!$D$5:$D$504,MATCH($A200,貸出記録!$J$5:$J$504,0))))</f>
        <v/>
      </c>
      <c r="H200" s="14" t="str">
        <f aca="false">IF($A200="","",IF(ISNA(MATCH($A200,貸出記録!$J$5:$J$504,0)),"",INDEX(貸出記録!$F$5:$F$504,MATCH($A200,貸出記録!$J$5:$J$504,0))))</f>
        <v/>
      </c>
      <c r="I200" s="11"/>
    </row>
    <row r="201" customFormat="false" ht="15" hidden="false" customHeight="false" outlineLevel="0" collapsed="false">
      <c r="A201" s="11"/>
      <c r="B201" s="11"/>
      <c r="C201" s="11"/>
      <c r="D201" s="11"/>
      <c r="E201" s="11"/>
      <c r="F201" s="12" t="str">
        <f aca="true">IF($A201="","",IF(ISNA(MATCH($A201,貸出記録!$J$5:$J$504,0)),"貸出可",IF(INDEX(貸出記録!$F$5:$F$504,MATCH($A201,貸出記録!$J$5:$J$504,0))&lt;TODAY(),"返却遅れ","貸出中")))</f>
        <v/>
      </c>
      <c r="G201" s="13" t="str">
        <f aca="false">IF($A201="","",IF(ISNA(MATCH($A201,貸出記録!$J$5:$J$504,0)),"",INDEX(貸出記録!$D$5:$D$504,MATCH($A201,貸出記録!$J$5:$J$504,0))))</f>
        <v/>
      </c>
      <c r="H201" s="14" t="str">
        <f aca="false">IF($A201="","",IF(ISNA(MATCH($A201,貸出記録!$J$5:$J$504,0)),"",INDEX(貸出記録!$F$5:$F$504,MATCH($A201,貸出記録!$J$5:$J$504,0))))</f>
        <v/>
      </c>
      <c r="I201" s="11"/>
    </row>
    <row r="202" customFormat="false" ht="15" hidden="false" customHeight="false" outlineLevel="0" collapsed="false">
      <c r="A202" s="11"/>
      <c r="B202" s="11"/>
      <c r="C202" s="11"/>
      <c r="D202" s="11"/>
      <c r="E202" s="11"/>
      <c r="F202" s="12" t="str">
        <f aca="true">IF($A202="","",IF(ISNA(MATCH($A202,貸出記録!$J$5:$J$504,0)),"貸出可",IF(INDEX(貸出記録!$F$5:$F$504,MATCH($A202,貸出記録!$J$5:$J$504,0))&lt;TODAY(),"返却遅れ","貸出中")))</f>
        <v/>
      </c>
      <c r="G202" s="13" t="str">
        <f aca="false">IF($A202="","",IF(ISNA(MATCH($A202,貸出記録!$J$5:$J$504,0)),"",INDEX(貸出記録!$D$5:$D$504,MATCH($A202,貸出記録!$J$5:$J$504,0))))</f>
        <v/>
      </c>
      <c r="H202" s="14" t="str">
        <f aca="false">IF($A202="","",IF(ISNA(MATCH($A202,貸出記録!$J$5:$J$504,0)),"",INDEX(貸出記録!$F$5:$F$504,MATCH($A202,貸出記録!$J$5:$J$504,0))))</f>
        <v/>
      </c>
      <c r="I202" s="11"/>
    </row>
    <row r="203" customFormat="false" ht="15" hidden="false" customHeight="false" outlineLevel="0" collapsed="false">
      <c r="A203" s="11"/>
      <c r="B203" s="11"/>
      <c r="C203" s="11"/>
      <c r="D203" s="11"/>
      <c r="E203" s="11"/>
      <c r="F203" s="12" t="str">
        <f aca="true">IF($A203="","",IF(ISNA(MATCH($A203,貸出記録!$J$5:$J$504,0)),"貸出可",IF(INDEX(貸出記録!$F$5:$F$504,MATCH($A203,貸出記録!$J$5:$J$504,0))&lt;TODAY(),"返却遅れ","貸出中")))</f>
        <v/>
      </c>
      <c r="G203" s="13" t="str">
        <f aca="false">IF($A203="","",IF(ISNA(MATCH($A203,貸出記録!$J$5:$J$504,0)),"",INDEX(貸出記録!$D$5:$D$504,MATCH($A203,貸出記録!$J$5:$J$504,0))))</f>
        <v/>
      </c>
      <c r="H203" s="14" t="str">
        <f aca="false">IF($A203="","",IF(ISNA(MATCH($A203,貸出記録!$J$5:$J$504,0)),"",INDEX(貸出記録!$F$5:$F$504,MATCH($A203,貸出記録!$J$5:$J$504,0))))</f>
        <v/>
      </c>
      <c r="I203" s="11"/>
    </row>
    <row r="204" customFormat="false" ht="15" hidden="false" customHeight="false" outlineLevel="0" collapsed="false">
      <c r="A204" s="11"/>
      <c r="B204" s="11"/>
      <c r="C204" s="11"/>
      <c r="D204" s="11"/>
      <c r="E204" s="11"/>
      <c r="F204" s="12" t="str">
        <f aca="true">IF($A204="","",IF(ISNA(MATCH($A204,貸出記録!$J$5:$J$504,0)),"貸出可",IF(INDEX(貸出記録!$F$5:$F$504,MATCH($A204,貸出記録!$J$5:$J$504,0))&lt;TODAY(),"返却遅れ","貸出中")))</f>
        <v/>
      </c>
      <c r="G204" s="13" t="str">
        <f aca="false">IF($A204="","",IF(ISNA(MATCH($A204,貸出記録!$J$5:$J$504,0)),"",INDEX(貸出記録!$D$5:$D$504,MATCH($A204,貸出記録!$J$5:$J$504,0))))</f>
        <v/>
      </c>
      <c r="H204" s="14" t="str">
        <f aca="false">IF($A204="","",IF(ISNA(MATCH($A204,貸出記録!$J$5:$J$504,0)),"",INDEX(貸出記録!$F$5:$F$504,MATCH($A204,貸出記録!$J$5:$J$504,0))))</f>
        <v/>
      </c>
      <c r="I204" s="11"/>
    </row>
  </sheetData>
  <conditionalFormatting sqref="A5:I204">
    <cfRule type="expression" priority="2" aboveAverage="0" equalAverage="0" bottom="0" percent="0" rank="0" text="" dxfId="0">
      <formula>$F5="返却遅れ"</formula>
    </cfRule>
  </conditionalFormatting>
  <conditionalFormatting sqref="F5:F204">
    <cfRule type="expression" priority="3" aboveAverage="0" equalAverage="0" bottom="0" percent="0" rank="0" text="" dxfId="1">
      <formula>$F5="貸出中"</formula>
    </cfRule>
    <cfRule type="expression" priority="4" aboveAverage="0" equalAverage="0" bottom="0" percent="0" rank="0" text="" dxfId="2">
      <formula>$F5="貸出可"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8" min="6" style="0" width="12"/>
    <col collapsed="false" customWidth="true" hidden="false" outlineLevel="0" max="9" min="9" style="0" width="24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6" t="s">
        <v>56</v>
      </c>
    </row>
    <row r="2" customFormat="false" ht="15" hidden="false" customHeight="false" outlineLevel="0" collapsed="false">
      <c r="A2" s="9" t="s">
        <v>57</v>
      </c>
    </row>
    <row r="4" customFormat="false" ht="21.75" hidden="false" customHeight="true" outlineLevel="0" collapsed="false">
      <c r="A4" s="10" t="s">
        <v>58</v>
      </c>
      <c r="B4" s="10" t="s">
        <v>26</v>
      </c>
      <c r="C4" s="10" t="s">
        <v>27</v>
      </c>
      <c r="D4" s="10" t="s">
        <v>59</v>
      </c>
      <c r="E4" s="10" t="s">
        <v>60</v>
      </c>
      <c r="F4" s="10" t="s">
        <v>61</v>
      </c>
      <c r="G4" s="10" t="s">
        <v>62</v>
      </c>
      <c r="H4" s="10" t="s">
        <v>63</v>
      </c>
      <c r="I4" s="10" t="s">
        <v>64</v>
      </c>
      <c r="J4" s="10" t="s">
        <v>65</v>
      </c>
    </row>
    <row r="5" customFormat="false" ht="15" hidden="false" customHeight="false" outlineLevel="0" collapsed="false">
      <c r="A5" s="15" t="n">
        <v>46266</v>
      </c>
      <c r="B5" s="11" t="s">
        <v>35</v>
      </c>
      <c r="C5" s="13" t="str">
        <f aca="false">IF($B5="","",IFERROR(INDEX(備品台帳!$B$5:$B$204,MATCH($B5,備品台帳!$A$5:$A$204,0)),"（台帳に無い番号）"))</f>
        <v>シネマカメラ</v>
      </c>
      <c r="D5" s="11" t="s">
        <v>66</v>
      </c>
      <c r="E5" s="11" t="s">
        <v>67</v>
      </c>
      <c r="F5" s="15" t="n">
        <v>46268</v>
      </c>
      <c r="G5" s="15" t="n">
        <v>46268</v>
      </c>
      <c r="H5" s="11" t="s">
        <v>68</v>
      </c>
      <c r="I5" s="11"/>
      <c r="J5" s="16" t="str">
        <f aca="false">IF(AND($B5&lt;&gt;"",$G5=""),$B5,"")</f>
        <v/>
      </c>
    </row>
    <row r="6" customFormat="false" ht="15" hidden="false" customHeight="false" outlineLevel="0" collapsed="false">
      <c r="A6" s="15" t="n">
        <v>46283</v>
      </c>
      <c r="B6" s="11" t="s">
        <v>48</v>
      </c>
      <c r="C6" s="13" t="str">
        <f aca="false">IF($B6="","",IFERROR(INDEX(備品台帳!$B$5:$B$204,MATCH($B6,備品台帳!$A$5:$A$204,0)),"（台帳に無い番号）"))</f>
        <v>ワイヤレスマイク</v>
      </c>
      <c r="D6" s="11" t="s">
        <v>69</v>
      </c>
      <c r="E6" s="11" t="s">
        <v>70</v>
      </c>
      <c r="F6" s="15" t="n">
        <v>46284</v>
      </c>
      <c r="G6" s="15"/>
      <c r="H6" s="11"/>
      <c r="I6" s="11"/>
      <c r="J6" s="16" t="str">
        <f aca="false">IF(AND($B6&lt;&gt;"",$G6=""),$B6,"")</f>
        <v>MIC-01</v>
      </c>
    </row>
    <row r="7" customFormat="false" ht="15" hidden="false" customHeight="false" outlineLevel="0" collapsed="false">
      <c r="A7" s="15" t="n">
        <v>46289</v>
      </c>
      <c r="B7" s="11" t="s">
        <v>40</v>
      </c>
      <c r="C7" s="13" t="str">
        <f aca="false">IF($B7="","",IFERROR(INDEX(備品台帳!$B$5:$B$204,MATCH($B7,備品台帳!$A$5:$A$204,0)),"（台帳に無い番号）"))</f>
        <v>標準ズームレンズ</v>
      </c>
      <c r="D7" s="11" t="s">
        <v>71</v>
      </c>
      <c r="E7" s="11" t="s">
        <v>72</v>
      </c>
      <c r="F7" s="15" t="n">
        <v>46382</v>
      </c>
      <c r="G7" s="15"/>
      <c r="H7" s="11"/>
      <c r="I7" s="11"/>
      <c r="J7" s="16" t="str">
        <f aca="false">IF(AND($B7&lt;&gt;"",$G7=""),$B7,"")</f>
        <v>LEN-01</v>
      </c>
    </row>
    <row r="8" customFormat="false" ht="15" hidden="false" customHeight="false" outlineLevel="0" collapsed="false">
      <c r="A8" s="15"/>
      <c r="B8" s="11"/>
      <c r="C8" s="13" t="str">
        <f aca="false">IF($B8="","",IFERROR(INDEX(備品台帳!$B$5:$B$204,MATCH($B8,備品台帳!$A$5:$A$204,0)),"（台帳に無い番号）"))</f>
        <v/>
      </c>
      <c r="D8" s="11"/>
      <c r="E8" s="11"/>
      <c r="F8" s="15"/>
      <c r="G8" s="15"/>
      <c r="H8" s="11"/>
      <c r="I8" s="11"/>
      <c r="J8" s="16" t="str">
        <f aca="false">IF(AND($B8&lt;&gt;"",$G8=""),$B8,"")</f>
        <v/>
      </c>
    </row>
    <row r="9" customFormat="false" ht="15" hidden="false" customHeight="false" outlineLevel="0" collapsed="false">
      <c r="A9" s="15"/>
      <c r="B9" s="11"/>
      <c r="C9" s="13" t="str">
        <f aca="false">IF($B9="","",IFERROR(INDEX(備品台帳!$B$5:$B$204,MATCH($B9,備品台帳!$A$5:$A$204,0)),"（台帳に無い番号）"))</f>
        <v/>
      </c>
      <c r="D9" s="11"/>
      <c r="E9" s="11"/>
      <c r="F9" s="15"/>
      <c r="G9" s="15"/>
      <c r="H9" s="11"/>
      <c r="I9" s="11"/>
      <c r="J9" s="16" t="str">
        <f aca="false">IF(AND($B9&lt;&gt;"",$G9=""),$B9,"")</f>
        <v/>
      </c>
    </row>
    <row r="10" customFormat="false" ht="15" hidden="false" customHeight="false" outlineLevel="0" collapsed="false">
      <c r="A10" s="15"/>
      <c r="B10" s="11"/>
      <c r="C10" s="13" t="str">
        <f aca="false">IF($B10="","",IFERROR(INDEX(備品台帳!$B$5:$B$204,MATCH($B10,備品台帳!$A$5:$A$204,0)),"（台帳に無い番号）"))</f>
        <v/>
      </c>
      <c r="D10" s="11"/>
      <c r="E10" s="11"/>
      <c r="F10" s="15"/>
      <c r="G10" s="15"/>
      <c r="H10" s="11"/>
      <c r="I10" s="11"/>
      <c r="J10" s="16" t="str">
        <f aca="false">IF(AND($B10&lt;&gt;"",$G10=""),$B10,"")</f>
        <v/>
      </c>
    </row>
    <row r="11" customFormat="false" ht="15" hidden="false" customHeight="false" outlineLevel="0" collapsed="false">
      <c r="A11" s="15"/>
      <c r="B11" s="11"/>
      <c r="C11" s="13" t="str">
        <f aca="false">IF($B11="","",IFERROR(INDEX(備品台帳!$B$5:$B$204,MATCH($B11,備品台帳!$A$5:$A$204,0)),"（台帳に無い番号）"))</f>
        <v/>
      </c>
      <c r="D11" s="11"/>
      <c r="E11" s="11"/>
      <c r="F11" s="15"/>
      <c r="G11" s="15"/>
      <c r="H11" s="11"/>
      <c r="I11" s="11"/>
      <c r="J11" s="16" t="str">
        <f aca="false">IF(AND($B11&lt;&gt;"",$G11=""),$B11,"")</f>
        <v/>
      </c>
    </row>
    <row r="12" customFormat="false" ht="15" hidden="false" customHeight="false" outlineLevel="0" collapsed="false">
      <c r="A12" s="15"/>
      <c r="B12" s="11"/>
      <c r="C12" s="13" t="str">
        <f aca="false">IF($B12="","",IFERROR(INDEX(備品台帳!$B$5:$B$204,MATCH($B12,備品台帳!$A$5:$A$204,0)),"（台帳に無い番号）"))</f>
        <v/>
      </c>
      <c r="D12" s="11"/>
      <c r="E12" s="11"/>
      <c r="F12" s="15"/>
      <c r="G12" s="15"/>
      <c r="H12" s="11"/>
      <c r="I12" s="11"/>
      <c r="J12" s="16" t="str">
        <f aca="false">IF(AND($B12&lt;&gt;"",$G12=""),$B12,"")</f>
        <v/>
      </c>
    </row>
    <row r="13" customFormat="false" ht="15" hidden="false" customHeight="false" outlineLevel="0" collapsed="false">
      <c r="A13" s="15"/>
      <c r="B13" s="11"/>
      <c r="C13" s="13" t="str">
        <f aca="false">IF($B13="","",IFERROR(INDEX(備品台帳!$B$5:$B$204,MATCH($B13,備品台帳!$A$5:$A$204,0)),"（台帳に無い番号）"))</f>
        <v/>
      </c>
      <c r="D13" s="11"/>
      <c r="E13" s="11"/>
      <c r="F13" s="15"/>
      <c r="G13" s="15"/>
      <c r="H13" s="11"/>
      <c r="I13" s="11"/>
      <c r="J13" s="16" t="str">
        <f aca="false">IF(AND($B13&lt;&gt;"",$G13=""),$B13,"")</f>
        <v/>
      </c>
    </row>
    <row r="14" customFormat="false" ht="15" hidden="false" customHeight="false" outlineLevel="0" collapsed="false">
      <c r="A14" s="15"/>
      <c r="B14" s="11"/>
      <c r="C14" s="13" t="str">
        <f aca="false">IF($B14="","",IFERROR(INDEX(備品台帳!$B$5:$B$204,MATCH($B14,備品台帳!$A$5:$A$204,0)),"（台帳に無い番号）"))</f>
        <v/>
      </c>
      <c r="D14" s="11"/>
      <c r="E14" s="11"/>
      <c r="F14" s="15"/>
      <c r="G14" s="15"/>
      <c r="H14" s="11"/>
      <c r="I14" s="11"/>
      <c r="J14" s="16" t="str">
        <f aca="false">IF(AND($B14&lt;&gt;"",$G14=""),$B14,"")</f>
        <v/>
      </c>
    </row>
    <row r="15" customFormat="false" ht="15" hidden="false" customHeight="false" outlineLevel="0" collapsed="false">
      <c r="A15" s="15"/>
      <c r="B15" s="11"/>
      <c r="C15" s="13" t="str">
        <f aca="false">IF($B15="","",IFERROR(INDEX(備品台帳!$B$5:$B$204,MATCH($B15,備品台帳!$A$5:$A$204,0)),"（台帳に無い番号）"))</f>
        <v/>
      </c>
      <c r="D15" s="11"/>
      <c r="E15" s="11"/>
      <c r="F15" s="15"/>
      <c r="G15" s="15"/>
      <c r="H15" s="11"/>
      <c r="I15" s="11"/>
      <c r="J15" s="16" t="str">
        <f aca="false">IF(AND($B15&lt;&gt;"",$G15=""),$B15,"")</f>
        <v/>
      </c>
    </row>
    <row r="16" customFormat="false" ht="15" hidden="false" customHeight="false" outlineLevel="0" collapsed="false">
      <c r="A16" s="15"/>
      <c r="B16" s="11"/>
      <c r="C16" s="13" t="str">
        <f aca="false">IF($B16="","",IFERROR(INDEX(備品台帳!$B$5:$B$204,MATCH($B16,備品台帳!$A$5:$A$204,0)),"（台帳に無い番号）"))</f>
        <v/>
      </c>
      <c r="D16" s="11"/>
      <c r="E16" s="11"/>
      <c r="F16" s="15"/>
      <c r="G16" s="15"/>
      <c r="H16" s="11"/>
      <c r="I16" s="11"/>
      <c r="J16" s="16" t="str">
        <f aca="false">IF(AND($B16&lt;&gt;"",$G16=""),$B16,"")</f>
        <v/>
      </c>
    </row>
    <row r="17" customFormat="false" ht="15" hidden="false" customHeight="false" outlineLevel="0" collapsed="false">
      <c r="A17" s="15"/>
      <c r="B17" s="11"/>
      <c r="C17" s="13" t="str">
        <f aca="false">IF($B17="","",IFERROR(INDEX(備品台帳!$B$5:$B$204,MATCH($B17,備品台帳!$A$5:$A$204,0)),"（台帳に無い番号）"))</f>
        <v/>
      </c>
      <c r="D17" s="11"/>
      <c r="E17" s="11"/>
      <c r="F17" s="15"/>
      <c r="G17" s="15"/>
      <c r="H17" s="11"/>
      <c r="I17" s="11"/>
      <c r="J17" s="16" t="str">
        <f aca="false">IF(AND($B17&lt;&gt;"",$G17=""),$B17,"")</f>
        <v/>
      </c>
    </row>
    <row r="18" customFormat="false" ht="15" hidden="false" customHeight="false" outlineLevel="0" collapsed="false">
      <c r="A18" s="15"/>
      <c r="B18" s="11"/>
      <c r="C18" s="13" t="str">
        <f aca="false">IF($B18="","",IFERROR(INDEX(備品台帳!$B$5:$B$204,MATCH($B18,備品台帳!$A$5:$A$204,0)),"（台帳に無い番号）"))</f>
        <v/>
      </c>
      <c r="D18" s="11"/>
      <c r="E18" s="11"/>
      <c r="F18" s="15"/>
      <c r="G18" s="15"/>
      <c r="H18" s="11"/>
      <c r="I18" s="11"/>
      <c r="J18" s="16" t="str">
        <f aca="false">IF(AND($B18&lt;&gt;"",$G18=""),$B18,"")</f>
        <v/>
      </c>
    </row>
    <row r="19" customFormat="false" ht="15" hidden="false" customHeight="false" outlineLevel="0" collapsed="false">
      <c r="A19" s="15"/>
      <c r="B19" s="11"/>
      <c r="C19" s="13" t="str">
        <f aca="false">IF($B19="","",IFERROR(INDEX(備品台帳!$B$5:$B$204,MATCH($B19,備品台帳!$A$5:$A$204,0)),"（台帳に無い番号）"))</f>
        <v/>
      </c>
      <c r="D19" s="11"/>
      <c r="E19" s="11"/>
      <c r="F19" s="15"/>
      <c r="G19" s="15"/>
      <c r="H19" s="11"/>
      <c r="I19" s="11"/>
      <c r="J19" s="16" t="str">
        <f aca="false">IF(AND($B19&lt;&gt;"",$G19=""),$B19,"")</f>
        <v/>
      </c>
    </row>
    <row r="20" customFormat="false" ht="15" hidden="false" customHeight="false" outlineLevel="0" collapsed="false">
      <c r="A20" s="15"/>
      <c r="B20" s="11"/>
      <c r="C20" s="13" t="str">
        <f aca="false">IF($B20="","",IFERROR(INDEX(備品台帳!$B$5:$B$204,MATCH($B20,備品台帳!$A$5:$A$204,0)),"（台帳に無い番号）"))</f>
        <v/>
      </c>
      <c r="D20" s="11"/>
      <c r="E20" s="11"/>
      <c r="F20" s="15"/>
      <c r="G20" s="15"/>
      <c r="H20" s="11"/>
      <c r="I20" s="11"/>
      <c r="J20" s="16" t="str">
        <f aca="false">IF(AND($B20&lt;&gt;"",$G20=""),$B20,"")</f>
        <v/>
      </c>
    </row>
    <row r="21" customFormat="false" ht="15" hidden="false" customHeight="false" outlineLevel="0" collapsed="false">
      <c r="A21" s="15"/>
      <c r="B21" s="11"/>
      <c r="C21" s="13" t="str">
        <f aca="false">IF($B21="","",IFERROR(INDEX(備品台帳!$B$5:$B$204,MATCH($B21,備品台帳!$A$5:$A$204,0)),"（台帳に無い番号）"))</f>
        <v/>
      </c>
      <c r="D21" s="11"/>
      <c r="E21" s="11"/>
      <c r="F21" s="15"/>
      <c r="G21" s="15"/>
      <c r="H21" s="11"/>
      <c r="I21" s="11"/>
      <c r="J21" s="16" t="str">
        <f aca="false">IF(AND($B21&lt;&gt;"",$G21=""),$B21,"")</f>
        <v/>
      </c>
    </row>
    <row r="22" customFormat="false" ht="15" hidden="false" customHeight="false" outlineLevel="0" collapsed="false">
      <c r="A22" s="15"/>
      <c r="B22" s="11"/>
      <c r="C22" s="13" t="str">
        <f aca="false">IF($B22="","",IFERROR(INDEX(備品台帳!$B$5:$B$204,MATCH($B22,備品台帳!$A$5:$A$204,0)),"（台帳に無い番号）"))</f>
        <v/>
      </c>
      <c r="D22" s="11"/>
      <c r="E22" s="11"/>
      <c r="F22" s="15"/>
      <c r="G22" s="15"/>
      <c r="H22" s="11"/>
      <c r="I22" s="11"/>
      <c r="J22" s="16" t="str">
        <f aca="false">IF(AND($B22&lt;&gt;"",$G22=""),$B22,"")</f>
        <v/>
      </c>
    </row>
    <row r="23" customFormat="false" ht="15" hidden="false" customHeight="false" outlineLevel="0" collapsed="false">
      <c r="A23" s="15"/>
      <c r="B23" s="11"/>
      <c r="C23" s="13" t="str">
        <f aca="false">IF($B23="","",IFERROR(INDEX(備品台帳!$B$5:$B$204,MATCH($B23,備品台帳!$A$5:$A$204,0)),"（台帳に無い番号）"))</f>
        <v/>
      </c>
      <c r="D23" s="11"/>
      <c r="E23" s="11"/>
      <c r="F23" s="15"/>
      <c r="G23" s="15"/>
      <c r="H23" s="11"/>
      <c r="I23" s="11"/>
      <c r="J23" s="16" t="str">
        <f aca="false">IF(AND($B23&lt;&gt;"",$G23=""),$B23,"")</f>
        <v/>
      </c>
    </row>
    <row r="24" customFormat="false" ht="15" hidden="false" customHeight="false" outlineLevel="0" collapsed="false">
      <c r="A24" s="15"/>
      <c r="B24" s="11"/>
      <c r="C24" s="13" t="str">
        <f aca="false">IF($B24="","",IFERROR(INDEX(備品台帳!$B$5:$B$204,MATCH($B24,備品台帳!$A$5:$A$204,0)),"（台帳に無い番号）"))</f>
        <v/>
      </c>
      <c r="D24" s="11"/>
      <c r="E24" s="11"/>
      <c r="F24" s="15"/>
      <c r="G24" s="15"/>
      <c r="H24" s="11"/>
      <c r="I24" s="11"/>
      <c r="J24" s="16" t="str">
        <f aca="false">IF(AND($B24&lt;&gt;"",$G24=""),$B24,"")</f>
        <v/>
      </c>
    </row>
    <row r="25" customFormat="false" ht="15" hidden="false" customHeight="false" outlineLevel="0" collapsed="false">
      <c r="A25" s="15"/>
      <c r="B25" s="11"/>
      <c r="C25" s="13" t="str">
        <f aca="false">IF($B25="","",IFERROR(INDEX(備品台帳!$B$5:$B$204,MATCH($B25,備品台帳!$A$5:$A$204,0)),"（台帳に無い番号）"))</f>
        <v/>
      </c>
      <c r="D25" s="11"/>
      <c r="E25" s="11"/>
      <c r="F25" s="15"/>
      <c r="G25" s="15"/>
      <c r="H25" s="11"/>
      <c r="I25" s="11"/>
      <c r="J25" s="16" t="str">
        <f aca="false">IF(AND($B25&lt;&gt;"",$G25=""),$B25,"")</f>
        <v/>
      </c>
    </row>
    <row r="26" customFormat="false" ht="15" hidden="false" customHeight="false" outlineLevel="0" collapsed="false">
      <c r="A26" s="15"/>
      <c r="B26" s="11"/>
      <c r="C26" s="13" t="str">
        <f aca="false">IF($B26="","",IFERROR(INDEX(備品台帳!$B$5:$B$204,MATCH($B26,備品台帳!$A$5:$A$204,0)),"（台帳に無い番号）"))</f>
        <v/>
      </c>
      <c r="D26" s="11"/>
      <c r="E26" s="11"/>
      <c r="F26" s="15"/>
      <c r="G26" s="15"/>
      <c r="H26" s="11"/>
      <c r="I26" s="11"/>
      <c r="J26" s="16" t="str">
        <f aca="false">IF(AND($B26&lt;&gt;"",$G26=""),$B26,"")</f>
        <v/>
      </c>
    </row>
    <row r="27" customFormat="false" ht="15" hidden="false" customHeight="false" outlineLevel="0" collapsed="false">
      <c r="A27" s="15"/>
      <c r="B27" s="11"/>
      <c r="C27" s="13" t="str">
        <f aca="false">IF($B27="","",IFERROR(INDEX(備品台帳!$B$5:$B$204,MATCH($B27,備品台帳!$A$5:$A$204,0)),"（台帳に無い番号）"))</f>
        <v/>
      </c>
      <c r="D27" s="11"/>
      <c r="E27" s="11"/>
      <c r="F27" s="15"/>
      <c r="G27" s="15"/>
      <c r="H27" s="11"/>
      <c r="I27" s="11"/>
      <c r="J27" s="16" t="str">
        <f aca="false">IF(AND($B27&lt;&gt;"",$G27=""),$B27,"")</f>
        <v/>
      </c>
    </row>
    <row r="28" customFormat="false" ht="15" hidden="false" customHeight="false" outlineLevel="0" collapsed="false">
      <c r="A28" s="15"/>
      <c r="B28" s="11"/>
      <c r="C28" s="13" t="str">
        <f aca="false">IF($B28="","",IFERROR(INDEX(備品台帳!$B$5:$B$204,MATCH($B28,備品台帳!$A$5:$A$204,0)),"（台帳に無い番号）"))</f>
        <v/>
      </c>
      <c r="D28" s="11"/>
      <c r="E28" s="11"/>
      <c r="F28" s="15"/>
      <c r="G28" s="15"/>
      <c r="H28" s="11"/>
      <c r="I28" s="11"/>
      <c r="J28" s="16" t="str">
        <f aca="false">IF(AND($B28&lt;&gt;"",$G28=""),$B28,"")</f>
        <v/>
      </c>
    </row>
    <row r="29" customFormat="false" ht="15" hidden="false" customHeight="false" outlineLevel="0" collapsed="false">
      <c r="A29" s="15"/>
      <c r="B29" s="11"/>
      <c r="C29" s="13" t="str">
        <f aca="false">IF($B29="","",IFERROR(INDEX(備品台帳!$B$5:$B$204,MATCH($B29,備品台帳!$A$5:$A$204,0)),"（台帳に無い番号）"))</f>
        <v/>
      </c>
      <c r="D29" s="11"/>
      <c r="E29" s="11"/>
      <c r="F29" s="15"/>
      <c r="G29" s="15"/>
      <c r="H29" s="11"/>
      <c r="I29" s="11"/>
      <c r="J29" s="16" t="str">
        <f aca="false">IF(AND($B29&lt;&gt;"",$G29=""),$B29,"")</f>
        <v/>
      </c>
    </row>
    <row r="30" customFormat="false" ht="15" hidden="false" customHeight="false" outlineLevel="0" collapsed="false">
      <c r="A30" s="15"/>
      <c r="B30" s="11"/>
      <c r="C30" s="13" t="str">
        <f aca="false">IF($B30="","",IFERROR(INDEX(備品台帳!$B$5:$B$204,MATCH($B30,備品台帳!$A$5:$A$204,0)),"（台帳に無い番号）"))</f>
        <v/>
      </c>
      <c r="D30" s="11"/>
      <c r="E30" s="11"/>
      <c r="F30" s="15"/>
      <c r="G30" s="15"/>
      <c r="H30" s="11"/>
      <c r="I30" s="11"/>
      <c r="J30" s="16" t="str">
        <f aca="false">IF(AND($B30&lt;&gt;"",$G30=""),$B30,"")</f>
        <v/>
      </c>
    </row>
    <row r="31" customFormat="false" ht="15" hidden="false" customHeight="false" outlineLevel="0" collapsed="false">
      <c r="A31" s="15"/>
      <c r="B31" s="11"/>
      <c r="C31" s="13" t="str">
        <f aca="false">IF($B31="","",IFERROR(INDEX(備品台帳!$B$5:$B$204,MATCH($B31,備品台帳!$A$5:$A$204,0)),"（台帳に無い番号）"))</f>
        <v/>
      </c>
      <c r="D31" s="11"/>
      <c r="E31" s="11"/>
      <c r="F31" s="15"/>
      <c r="G31" s="15"/>
      <c r="H31" s="11"/>
      <c r="I31" s="11"/>
      <c r="J31" s="16" t="str">
        <f aca="false">IF(AND($B31&lt;&gt;"",$G31=""),$B31,"")</f>
        <v/>
      </c>
    </row>
    <row r="32" customFormat="false" ht="15" hidden="false" customHeight="false" outlineLevel="0" collapsed="false">
      <c r="A32" s="15"/>
      <c r="B32" s="11"/>
      <c r="C32" s="13" t="str">
        <f aca="false">IF($B32="","",IFERROR(INDEX(備品台帳!$B$5:$B$204,MATCH($B32,備品台帳!$A$5:$A$204,0)),"（台帳に無い番号）"))</f>
        <v/>
      </c>
      <c r="D32" s="11"/>
      <c r="E32" s="11"/>
      <c r="F32" s="15"/>
      <c r="G32" s="15"/>
      <c r="H32" s="11"/>
      <c r="I32" s="11"/>
      <c r="J32" s="16" t="str">
        <f aca="false">IF(AND($B32&lt;&gt;"",$G32=""),$B32,"")</f>
        <v/>
      </c>
    </row>
    <row r="33" customFormat="false" ht="15" hidden="false" customHeight="false" outlineLevel="0" collapsed="false">
      <c r="A33" s="15"/>
      <c r="B33" s="11"/>
      <c r="C33" s="13" t="str">
        <f aca="false">IF($B33="","",IFERROR(INDEX(備品台帳!$B$5:$B$204,MATCH($B33,備品台帳!$A$5:$A$204,0)),"（台帳に無い番号）"))</f>
        <v/>
      </c>
      <c r="D33" s="11"/>
      <c r="E33" s="11"/>
      <c r="F33" s="15"/>
      <c r="G33" s="15"/>
      <c r="H33" s="11"/>
      <c r="I33" s="11"/>
      <c r="J33" s="16" t="str">
        <f aca="false">IF(AND($B33&lt;&gt;"",$G33=""),$B33,"")</f>
        <v/>
      </c>
    </row>
    <row r="34" customFormat="false" ht="15" hidden="false" customHeight="false" outlineLevel="0" collapsed="false">
      <c r="A34" s="15"/>
      <c r="B34" s="11"/>
      <c r="C34" s="13" t="str">
        <f aca="false">IF($B34="","",IFERROR(INDEX(備品台帳!$B$5:$B$204,MATCH($B34,備品台帳!$A$5:$A$204,0)),"（台帳に無い番号）"))</f>
        <v/>
      </c>
      <c r="D34" s="11"/>
      <c r="E34" s="11"/>
      <c r="F34" s="15"/>
      <c r="G34" s="15"/>
      <c r="H34" s="11"/>
      <c r="I34" s="11"/>
      <c r="J34" s="16" t="str">
        <f aca="false">IF(AND($B34&lt;&gt;"",$G34=""),$B34,"")</f>
        <v/>
      </c>
    </row>
    <row r="35" customFormat="false" ht="15" hidden="false" customHeight="false" outlineLevel="0" collapsed="false">
      <c r="A35" s="15"/>
      <c r="B35" s="11"/>
      <c r="C35" s="13" t="str">
        <f aca="false">IF($B35="","",IFERROR(INDEX(備品台帳!$B$5:$B$204,MATCH($B35,備品台帳!$A$5:$A$204,0)),"（台帳に無い番号）"))</f>
        <v/>
      </c>
      <c r="D35" s="11"/>
      <c r="E35" s="11"/>
      <c r="F35" s="15"/>
      <c r="G35" s="15"/>
      <c r="H35" s="11"/>
      <c r="I35" s="11"/>
      <c r="J35" s="16" t="str">
        <f aca="false">IF(AND($B35&lt;&gt;"",$G35=""),$B35,"")</f>
        <v/>
      </c>
    </row>
    <row r="36" customFormat="false" ht="15" hidden="false" customHeight="false" outlineLevel="0" collapsed="false">
      <c r="A36" s="15"/>
      <c r="B36" s="11"/>
      <c r="C36" s="13" t="str">
        <f aca="false">IF($B36="","",IFERROR(INDEX(備品台帳!$B$5:$B$204,MATCH($B36,備品台帳!$A$5:$A$204,0)),"（台帳に無い番号）"))</f>
        <v/>
      </c>
      <c r="D36" s="11"/>
      <c r="E36" s="11"/>
      <c r="F36" s="15"/>
      <c r="G36" s="15"/>
      <c r="H36" s="11"/>
      <c r="I36" s="11"/>
      <c r="J36" s="16" t="str">
        <f aca="false">IF(AND($B36&lt;&gt;"",$G36=""),$B36,"")</f>
        <v/>
      </c>
    </row>
    <row r="37" customFormat="false" ht="15" hidden="false" customHeight="false" outlineLevel="0" collapsed="false">
      <c r="A37" s="15"/>
      <c r="B37" s="11"/>
      <c r="C37" s="13" t="str">
        <f aca="false">IF($B37="","",IFERROR(INDEX(備品台帳!$B$5:$B$204,MATCH($B37,備品台帳!$A$5:$A$204,0)),"（台帳に無い番号）"))</f>
        <v/>
      </c>
      <c r="D37" s="11"/>
      <c r="E37" s="11"/>
      <c r="F37" s="15"/>
      <c r="G37" s="15"/>
      <c r="H37" s="11"/>
      <c r="I37" s="11"/>
      <c r="J37" s="16" t="str">
        <f aca="false">IF(AND($B37&lt;&gt;"",$G37=""),$B37,"")</f>
        <v/>
      </c>
    </row>
    <row r="38" customFormat="false" ht="15" hidden="false" customHeight="false" outlineLevel="0" collapsed="false">
      <c r="A38" s="15"/>
      <c r="B38" s="11"/>
      <c r="C38" s="13" t="str">
        <f aca="false">IF($B38="","",IFERROR(INDEX(備品台帳!$B$5:$B$204,MATCH($B38,備品台帳!$A$5:$A$204,0)),"（台帳に無い番号）"))</f>
        <v/>
      </c>
      <c r="D38" s="11"/>
      <c r="E38" s="11"/>
      <c r="F38" s="15"/>
      <c r="G38" s="15"/>
      <c r="H38" s="11"/>
      <c r="I38" s="11"/>
      <c r="J38" s="16" t="str">
        <f aca="false">IF(AND($B38&lt;&gt;"",$G38=""),$B38,"")</f>
        <v/>
      </c>
    </row>
    <row r="39" customFormat="false" ht="15" hidden="false" customHeight="false" outlineLevel="0" collapsed="false">
      <c r="A39" s="15"/>
      <c r="B39" s="11"/>
      <c r="C39" s="13" t="str">
        <f aca="false">IF($B39="","",IFERROR(INDEX(備品台帳!$B$5:$B$204,MATCH($B39,備品台帳!$A$5:$A$204,0)),"（台帳に無い番号）"))</f>
        <v/>
      </c>
      <c r="D39" s="11"/>
      <c r="E39" s="11"/>
      <c r="F39" s="15"/>
      <c r="G39" s="15"/>
      <c r="H39" s="11"/>
      <c r="I39" s="11"/>
      <c r="J39" s="16" t="str">
        <f aca="false">IF(AND($B39&lt;&gt;"",$G39=""),$B39,"")</f>
        <v/>
      </c>
    </row>
    <row r="40" customFormat="false" ht="15" hidden="false" customHeight="false" outlineLevel="0" collapsed="false">
      <c r="A40" s="15"/>
      <c r="B40" s="11"/>
      <c r="C40" s="13" t="str">
        <f aca="false">IF($B40="","",IFERROR(INDEX(備品台帳!$B$5:$B$204,MATCH($B40,備品台帳!$A$5:$A$204,0)),"（台帳に無い番号）"))</f>
        <v/>
      </c>
      <c r="D40" s="11"/>
      <c r="E40" s="11"/>
      <c r="F40" s="15"/>
      <c r="G40" s="15"/>
      <c r="H40" s="11"/>
      <c r="I40" s="11"/>
      <c r="J40" s="16" t="str">
        <f aca="false">IF(AND($B40&lt;&gt;"",$G40=""),$B40,"")</f>
        <v/>
      </c>
    </row>
    <row r="41" customFormat="false" ht="15" hidden="false" customHeight="false" outlineLevel="0" collapsed="false">
      <c r="A41" s="15"/>
      <c r="B41" s="11"/>
      <c r="C41" s="13" t="str">
        <f aca="false">IF($B41="","",IFERROR(INDEX(備品台帳!$B$5:$B$204,MATCH($B41,備品台帳!$A$5:$A$204,0)),"（台帳に無い番号）"))</f>
        <v/>
      </c>
      <c r="D41" s="11"/>
      <c r="E41" s="11"/>
      <c r="F41" s="15"/>
      <c r="G41" s="15"/>
      <c r="H41" s="11"/>
      <c r="I41" s="11"/>
      <c r="J41" s="16" t="str">
        <f aca="false">IF(AND($B41&lt;&gt;"",$G41=""),$B41,"")</f>
        <v/>
      </c>
    </row>
    <row r="42" customFormat="false" ht="15" hidden="false" customHeight="false" outlineLevel="0" collapsed="false">
      <c r="A42" s="15"/>
      <c r="B42" s="11"/>
      <c r="C42" s="13" t="str">
        <f aca="false">IF($B42="","",IFERROR(INDEX(備品台帳!$B$5:$B$204,MATCH($B42,備品台帳!$A$5:$A$204,0)),"（台帳に無い番号）"))</f>
        <v/>
      </c>
      <c r="D42" s="11"/>
      <c r="E42" s="11"/>
      <c r="F42" s="15"/>
      <c r="G42" s="15"/>
      <c r="H42" s="11"/>
      <c r="I42" s="11"/>
      <c r="J42" s="16" t="str">
        <f aca="false">IF(AND($B42&lt;&gt;"",$G42=""),$B42,"")</f>
        <v/>
      </c>
    </row>
    <row r="43" customFormat="false" ht="15" hidden="false" customHeight="false" outlineLevel="0" collapsed="false">
      <c r="A43" s="15"/>
      <c r="B43" s="11"/>
      <c r="C43" s="13" t="str">
        <f aca="false">IF($B43="","",IFERROR(INDEX(備品台帳!$B$5:$B$204,MATCH($B43,備品台帳!$A$5:$A$204,0)),"（台帳に無い番号）"))</f>
        <v/>
      </c>
      <c r="D43" s="11"/>
      <c r="E43" s="11"/>
      <c r="F43" s="15"/>
      <c r="G43" s="15"/>
      <c r="H43" s="11"/>
      <c r="I43" s="11"/>
      <c r="J43" s="16" t="str">
        <f aca="false">IF(AND($B43&lt;&gt;"",$G43=""),$B43,"")</f>
        <v/>
      </c>
    </row>
    <row r="44" customFormat="false" ht="15" hidden="false" customHeight="false" outlineLevel="0" collapsed="false">
      <c r="A44" s="15"/>
      <c r="B44" s="11"/>
      <c r="C44" s="13" t="str">
        <f aca="false">IF($B44="","",IFERROR(INDEX(備品台帳!$B$5:$B$204,MATCH($B44,備品台帳!$A$5:$A$204,0)),"（台帳に無い番号）"))</f>
        <v/>
      </c>
      <c r="D44" s="11"/>
      <c r="E44" s="11"/>
      <c r="F44" s="15"/>
      <c r="G44" s="15"/>
      <c r="H44" s="11"/>
      <c r="I44" s="11"/>
      <c r="J44" s="16" t="str">
        <f aca="false">IF(AND($B44&lt;&gt;"",$G44=""),$B44,"")</f>
        <v/>
      </c>
    </row>
    <row r="45" customFormat="false" ht="15" hidden="false" customHeight="false" outlineLevel="0" collapsed="false">
      <c r="A45" s="15"/>
      <c r="B45" s="11"/>
      <c r="C45" s="13" t="str">
        <f aca="false">IF($B45="","",IFERROR(INDEX(備品台帳!$B$5:$B$204,MATCH($B45,備品台帳!$A$5:$A$204,0)),"（台帳に無い番号）"))</f>
        <v/>
      </c>
      <c r="D45" s="11"/>
      <c r="E45" s="11"/>
      <c r="F45" s="15"/>
      <c r="G45" s="15"/>
      <c r="H45" s="11"/>
      <c r="I45" s="11"/>
      <c r="J45" s="16" t="str">
        <f aca="false">IF(AND($B45&lt;&gt;"",$G45=""),$B45,"")</f>
        <v/>
      </c>
    </row>
    <row r="46" customFormat="false" ht="15" hidden="false" customHeight="false" outlineLevel="0" collapsed="false">
      <c r="A46" s="15"/>
      <c r="B46" s="11"/>
      <c r="C46" s="13" t="str">
        <f aca="false">IF($B46="","",IFERROR(INDEX(備品台帳!$B$5:$B$204,MATCH($B46,備品台帳!$A$5:$A$204,0)),"（台帳に無い番号）"))</f>
        <v/>
      </c>
      <c r="D46" s="11"/>
      <c r="E46" s="11"/>
      <c r="F46" s="15"/>
      <c r="G46" s="15"/>
      <c r="H46" s="11"/>
      <c r="I46" s="11"/>
      <c r="J46" s="16" t="str">
        <f aca="false">IF(AND($B46&lt;&gt;"",$G46=""),$B46,"")</f>
        <v/>
      </c>
    </row>
    <row r="47" customFormat="false" ht="15" hidden="false" customHeight="false" outlineLevel="0" collapsed="false">
      <c r="A47" s="15"/>
      <c r="B47" s="11"/>
      <c r="C47" s="13" t="str">
        <f aca="false">IF($B47="","",IFERROR(INDEX(備品台帳!$B$5:$B$204,MATCH($B47,備品台帳!$A$5:$A$204,0)),"（台帳に無い番号）"))</f>
        <v/>
      </c>
      <c r="D47" s="11"/>
      <c r="E47" s="11"/>
      <c r="F47" s="15"/>
      <c r="G47" s="15"/>
      <c r="H47" s="11"/>
      <c r="I47" s="11"/>
      <c r="J47" s="16" t="str">
        <f aca="false">IF(AND($B47&lt;&gt;"",$G47=""),$B47,"")</f>
        <v/>
      </c>
    </row>
    <row r="48" customFormat="false" ht="15" hidden="false" customHeight="false" outlineLevel="0" collapsed="false">
      <c r="A48" s="15"/>
      <c r="B48" s="11"/>
      <c r="C48" s="13" t="str">
        <f aca="false">IF($B48="","",IFERROR(INDEX(備品台帳!$B$5:$B$204,MATCH($B48,備品台帳!$A$5:$A$204,0)),"（台帳に無い番号）"))</f>
        <v/>
      </c>
      <c r="D48" s="11"/>
      <c r="E48" s="11"/>
      <c r="F48" s="15"/>
      <c r="G48" s="15"/>
      <c r="H48" s="11"/>
      <c r="I48" s="11"/>
      <c r="J48" s="16" t="str">
        <f aca="false">IF(AND($B48&lt;&gt;"",$G48=""),$B48,"")</f>
        <v/>
      </c>
    </row>
    <row r="49" customFormat="false" ht="15" hidden="false" customHeight="false" outlineLevel="0" collapsed="false">
      <c r="A49" s="15"/>
      <c r="B49" s="11"/>
      <c r="C49" s="13" t="str">
        <f aca="false">IF($B49="","",IFERROR(INDEX(備品台帳!$B$5:$B$204,MATCH($B49,備品台帳!$A$5:$A$204,0)),"（台帳に無い番号）"))</f>
        <v/>
      </c>
      <c r="D49" s="11"/>
      <c r="E49" s="11"/>
      <c r="F49" s="15"/>
      <c r="G49" s="15"/>
      <c r="H49" s="11"/>
      <c r="I49" s="11"/>
      <c r="J49" s="16" t="str">
        <f aca="false">IF(AND($B49&lt;&gt;"",$G49=""),$B49,"")</f>
        <v/>
      </c>
    </row>
    <row r="50" customFormat="false" ht="15" hidden="false" customHeight="false" outlineLevel="0" collapsed="false">
      <c r="A50" s="15"/>
      <c r="B50" s="11"/>
      <c r="C50" s="13" t="str">
        <f aca="false">IF($B50="","",IFERROR(INDEX(備品台帳!$B$5:$B$204,MATCH($B50,備品台帳!$A$5:$A$204,0)),"（台帳に無い番号）"))</f>
        <v/>
      </c>
      <c r="D50" s="11"/>
      <c r="E50" s="11"/>
      <c r="F50" s="15"/>
      <c r="G50" s="15"/>
      <c r="H50" s="11"/>
      <c r="I50" s="11"/>
      <c r="J50" s="16" t="str">
        <f aca="false">IF(AND($B50&lt;&gt;"",$G50=""),$B50,"")</f>
        <v/>
      </c>
    </row>
    <row r="51" customFormat="false" ht="15" hidden="false" customHeight="false" outlineLevel="0" collapsed="false">
      <c r="A51" s="15"/>
      <c r="B51" s="11"/>
      <c r="C51" s="13" t="str">
        <f aca="false">IF($B51="","",IFERROR(INDEX(備品台帳!$B$5:$B$204,MATCH($B51,備品台帳!$A$5:$A$204,0)),"（台帳に無い番号）"))</f>
        <v/>
      </c>
      <c r="D51" s="11"/>
      <c r="E51" s="11"/>
      <c r="F51" s="15"/>
      <c r="G51" s="15"/>
      <c r="H51" s="11"/>
      <c r="I51" s="11"/>
      <c r="J51" s="16" t="str">
        <f aca="false">IF(AND($B51&lt;&gt;"",$G51=""),$B51,"")</f>
        <v/>
      </c>
    </row>
    <row r="52" customFormat="false" ht="15" hidden="false" customHeight="false" outlineLevel="0" collapsed="false">
      <c r="A52" s="15"/>
      <c r="B52" s="11"/>
      <c r="C52" s="13" t="str">
        <f aca="false">IF($B52="","",IFERROR(INDEX(備品台帳!$B$5:$B$204,MATCH($B52,備品台帳!$A$5:$A$204,0)),"（台帳に無い番号）"))</f>
        <v/>
      </c>
      <c r="D52" s="11"/>
      <c r="E52" s="11"/>
      <c r="F52" s="15"/>
      <c r="G52" s="15"/>
      <c r="H52" s="11"/>
      <c r="I52" s="11"/>
      <c r="J52" s="16" t="str">
        <f aca="false">IF(AND($B52&lt;&gt;"",$G52=""),$B52,"")</f>
        <v/>
      </c>
    </row>
    <row r="53" customFormat="false" ht="15" hidden="false" customHeight="false" outlineLevel="0" collapsed="false">
      <c r="A53" s="15"/>
      <c r="B53" s="11"/>
      <c r="C53" s="13" t="str">
        <f aca="false">IF($B53="","",IFERROR(INDEX(備品台帳!$B$5:$B$204,MATCH($B53,備品台帳!$A$5:$A$204,0)),"（台帳に無い番号）"))</f>
        <v/>
      </c>
      <c r="D53" s="11"/>
      <c r="E53" s="11"/>
      <c r="F53" s="15"/>
      <c r="G53" s="15"/>
      <c r="H53" s="11"/>
      <c r="I53" s="11"/>
      <c r="J53" s="16" t="str">
        <f aca="false">IF(AND($B53&lt;&gt;"",$G53=""),$B53,"")</f>
        <v/>
      </c>
    </row>
    <row r="54" customFormat="false" ht="15" hidden="false" customHeight="false" outlineLevel="0" collapsed="false">
      <c r="A54" s="15"/>
      <c r="B54" s="11"/>
      <c r="C54" s="13" t="str">
        <f aca="false">IF($B54="","",IFERROR(INDEX(備品台帳!$B$5:$B$204,MATCH($B54,備品台帳!$A$5:$A$204,0)),"（台帳に無い番号）"))</f>
        <v/>
      </c>
      <c r="D54" s="11"/>
      <c r="E54" s="11"/>
      <c r="F54" s="15"/>
      <c r="G54" s="15"/>
      <c r="H54" s="11"/>
      <c r="I54" s="11"/>
      <c r="J54" s="16" t="str">
        <f aca="false">IF(AND($B54&lt;&gt;"",$G54=""),$B54,"")</f>
        <v/>
      </c>
    </row>
    <row r="55" customFormat="false" ht="15" hidden="false" customHeight="false" outlineLevel="0" collapsed="false">
      <c r="A55" s="15"/>
      <c r="B55" s="11"/>
      <c r="C55" s="13" t="str">
        <f aca="false">IF($B55="","",IFERROR(INDEX(備品台帳!$B$5:$B$204,MATCH($B55,備品台帳!$A$5:$A$204,0)),"（台帳に無い番号）"))</f>
        <v/>
      </c>
      <c r="D55" s="11"/>
      <c r="E55" s="11"/>
      <c r="F55" s="15"/>
      <c r="G55" s="15"/>
      <c r="H55" s="11"/>
      <c r="I55" s="11"/>
      <c r="J55" s="16" t="str">
        <f aca="false">IF(AND($B55&lt;&gt;"",$G55=""),$B55,"")</f>
        <v/>
      </c>
    </row>
    <row r="56" customFormat="false" ht="15" hidden="false" customHeight="false" outlineLevel="0" collapsed="false">
      <c r="A56" s="15"/>
      <c r="B56" s="11"/>
      <c r="C56" s="13" t="str">
        <f aca="false">IF($B56="","",IFERROR(INDEX(備品台帳!$B$5:$B$204,MATCH($B56,備品台帳!$A$5:$A$204,0)),"（台帳に無い番号）"))</f>
        <v/>
      </c>
      <c r="D56" s="11"/>
      <c r="E56" s="11"/>
      <c r="F56" s="15"/>
      <c r="G56" s="15"/>
      <c r="H56" s="11"/>
      <c r="I56" s="11"/>
      <c r="J56" s="16" t="str">
        <f aca="false">IF(AND($B56&lt;&gt;"",$G56=""),$B56,"")</f>
        <v/>
      </c>
    </row>
    <row r="57" customFormat="false" ht="15" hidden="false" customHeight="false" outlineLevel="0" collapsed="false">
      <c r="A57" s="15"/>
      <c r="B57" s="11"/>
      <c r="C57" s="13" t="str">
        <f aca="false">IF($B57="","",IFERROR(INDEX(備品台帳!$B$5:$B$204,MATCH($B57,備品台帳!$A$5:$A$204,0)),"（台帳に無い番号）"))</f>
        <v/>
      </c>
      <c r="D57" s="11"/>
      <c r="E57" s="11"/>
      <c r="F57" s="15"/>
      <c r="G57" s="15"/>
      <c r="H57" s="11"/>
      <c r="I57" s="11"/>
      <c r="J57" s="16" t="str">
        <f aca="false">IF(AND($B57&lt;&gt;"",$G57=""),$B57,"")</f>
        <v/>
      </c>
    </row>
    <row r="58" customFormat="false" ht="15" hidden="false" customHeight="false" outlineLevel="0" collapsed="false">
      <c r="A58" s="15"/>
      <c r="B58" s="11"/>
      <c r="C58" s="13" t="str">
        <f aca="false">IF($B58="","",IFERROR(INDEX(備品台帳!$B$5:$B$204,MATCH($B58,備品台帳!$A$5:$A$204,0)),"（台帳に無い番号）"))</f>
        <v/>
      </c>
      <c r="D58" s="11"/>
      <c r="E58" s="11"/>
      <c r="F58" s="15"/>
      <c r="G58" s="15"/>
      <c r="H58" s="11"/>
      <c r="I58" s="11"/>
      <c r="J58" s="16" t="str">
        <f aca="false">IF(AND($B58&lt;&gt;"",$G58=""),$B58,"")</f>
        <v/>
      </c>
    </row>
    <row r="59" customFormat="false" ht="15" hidden="false" customHeight="false" outlineLevel="0" collapsed="false">
      <c r="A59" s="15"/>
      <c r="B59" s="11"/>
      <c r="C59" s="13" t="str">
        <f aca="false">IF($B59="","",IFERROR(INDEX(備品台帳!$B$5:$B$204,MATCH($B59,備品台帳!$A$5:$A$204,0)),"（台帳に無い番号）"))</f>
        <v/>
      </c>
      <c r="D59" s="11"/>
      <c r="E59" s="11"/>
      <c r="F59" s="15"/>
      <c r="G59" s="15"/>
      <c r="H59" s="11"/>
      <c r="I59" s="11"/>
      <c r="J59" s="16" t="str">
        <f aca="false">IF(AND($B59&lt;&gt;"",$G59=""),$B59,"")</f>
        <v/>
      </c>
    </row>
    <row r="60" customFormat="false" ht="15" hidden="false" customHeight="false" outlineLevel="0" collapsed="false">
      <c r="A60" s="15"/>
      <c r="B60" s="11"/>
      <c r="C60" s="13" t="str">
        <f aca="false">IF($B60="","",IFERROR(INDEX(備品台帳!$B$5:$B$204,MATCH($B60,備品台帳!$A$5:$A$204,0)),"（台帳に無い番号）"))</f>
        <v/>
      </c>
      <c r="D60" s="11"/>
      <c r="E60" s="11"/>
      <c r="F60" s="15"/>
      <c r="G60" s="15"/>
      <c r="H60" s="11"/>
      <c r="I60" s="11"/>
      <c r="J60" s="16" t="str">
        <f aca="false">IF(AND($B60&lt;&gt;"",$G60=""),$B60,"")</f>
        <v/>
      </c>
    </row>
    <row r="61" customFormat="false" ht="15" hidden="false" customHeight="false" outlineLevel="0" collapsed="false">
      <c r="A61" s="15"/>
      <c r="B61" s="11"/>
      <c r="C61" s="13" t="str">
        <f aca="false">IF($B61="","",IFERROR(INDEX(備品台帳!$B$5:$B$204,MATCH($B61,備品台帳!$A$5:$A$204,0)),"（台帳に無い番号）"))</f>
        <v/>
      </c>
      <c r="D61" s="11"/>
      <c r="E61" s="11"/>
      <c r="F61" s="15"/>
      <c r="G61" s="15"/>
      <c r="H61" s="11"/>
      <c r="I61" s="11"/>
      <c r="J61" s="16" t="str">
        <f aca="false">IF(AND($B61&lt;&gt;"",$G61=""),$B61,"")</f>
        <v/>
      </c>
    </row>
    <row r="62" customFormat="false" ht="15" hidden="false" customHeight="false" outlineLevel="0" collapsed="false">
      <c r="A62" s="15"/>
      <c r="B62" s="11"/>
      <c r="C62" s="13" t="str">
        <f aca="false">IF($B62="","",IFERROR(INDEX(備品台帳!$B$5:$B$204,MATCH($B62,備品台帳!$A$5:$A$204,0)),"（台帳に無い番号）"))</f>
        <v/>
      </c>
      <c r="D62" s="11"/>
      <c r="E62" s="11"/>
      <c r="F62" s="15"/>
      <c r="G62" s="15"/>
      <c r="H62" s="11"/>
      <c r="I62" s="11"/>
      <c r="J62" s="16" t="str">
        <f aca="false">IF(AND($B62&lt;&gt;"",$G62=""),$B62,"")</f>
        <v/>
      </c>
    </row>
    <row r="63" customFormat="false" ht="15" hidden="false" customHeight="false" outlineLevel="0" collapsed="false">
      <c r="A63" s="15"/>
      <c r="B63" s="11"/>
      <c r="C63" s="13" t="str">
        <f aca="false">IF($B63="","",IFERROR(INDEX(備品台帳!$B$5:$B$204,MATCH($B63,備品台帳!$A$5:$A$204,0)),"（台帳に無い番号）"))</f>
        <v/>
      </c>
      <c r="D63" s="11"/>
      <c r="E63" s="11"/>
      <c r="F63" s="15"/>
      <c r="G63" s="15"/>
      <c r="H63" s="11"/>
      <c r="I63" s="11"/>
      <c r="J63" s="16" t="str">
        <f aca="false">IF(AND($B63&lt;&gt;"",$G63=""),$B63,"")</f>
        <v/>
      </c>
    </row>
    <row r="64" customFormat="false" ht="15" hidden="false" customHeight="false" outlineLevel="0" collapsed="false">
      <c r="A64" s="15"/>
      <c r="B64" s="11"/>
      <c r="C64" s="13" t="str">
        <f aca="false">IF($B64="","",IFERROR(INDEX(備品台帳!$B$5:$B$204,MATCH($B64,備品台帳!$A$5:$A$204,0)),"（台帳に無い番号）"))</f>
        <v/>
      </c>
      <c r="D64" s="11"/>
      <c r="E64" s="11"/>
      <c r="F64" s="15"/>
      <c r="G64" s="15"/>
      <c r="H64" s="11"/>
      <c r="I64" s="11"/>
      <c r="J64" s="16" t="str">
        <f aca="false">IF(AND($B64&lt;&gt;"",$G64=""),$B64,"")</f>
        <v/>
      </c>
    </row>
    <row r="65" customFormat="false" ht="15" hidden="false" customHeight="false" outlineLevel="0" collapsed="false">
      <c r="A65" s="15"/>
      <c r="B65" s="11"/>
      <c r="C65" s="13" t="str">
        <f aca="false">IF($B65="","",IFERROR(INDEX(備品台帳!$B$5:$B$204,MATCH($B65,備品台帳!$A$5:$A$204,0)),"（台帳に無い番号）"))</f>
        <v/>
      </c>
      <c r="D65" s="11"/>
      <c r="E65" s="11"/>
      <c r="F65" s="15"/>
      <c r="G65" s="15"/>
      <c r="H65" s="11"/>
      <c r="I65" s="11"/>
      <c r="J65" s="16" t="str">
        <f aca="false">IF(AND($B65&lt;&gt;"",$G65=""),$B65,"")</f>
        <v/>
      </c>
    </row>
    <row r="66" customFormat="false" ht="15" hidden="false" customHeight="false" outlineLevel="0" collapsed="false">
      <c r="A66" s="15"/>
      <c r="B66" s="11"/>
      <c r="C66" s="13" t="str">
        <f aca="false">IF($B66="","",IFERROR(INDEX(備品台帳!$B$5:$B$204,MATCH($B66,備品台帳!$A$5:$A$204,0)),"（台帳に無い番号）"))</f>
        <v/>
      </c>
      <c r="D66" s="11"/>
      <c r="E66" s="11"/>
      <c r="F66" s="15"/>
      <c r="G66" s="15"/>
      <c r="H66" s="11"/>
      <c r="I66" s="11"/>
      <c r="J66" s="16" t="str">
        <f aca="false">IF(AND($B66&lt;&gt;"",$G66=""),$B66,"")</f>
        <v/>
      </c>
    </row>
    <row r="67" customFormat="false" ht="15" hidden="false" customHeight="false" outlineLevel="0" collapsed="false">
      <c r="A67" s="15"/>
      <c r="B67" s="11"/>
      <c r="C67" s="13" t="str">
        <f aca="false">IF($B67="","",IFERROR(INDEX(備品台帳!$B$5:$B$204,MATCH($B67,備品台帳!$A$5:$A$204,0)),"（台帳に無い番号）"))</f>
        <v/>
      </c>
      <c r="D67" s="11"/>
      <c r="E67" s="11"/>
      <c r="F67" s="15"/>
      <c r="G67" s="15"/>
      <c r="H67" s="11"/>
      <c r="I67" s="11"/>
      <c r="J67" s="16" t="str">
        <f aca="false">IF(AND($B67&lt;&gt;"",$G67=""),$B67,"")</f>
        <v/>
      </c>
    </row>
    <row r="68" customFormat="false" ht="15" hidden="false" customHeight="false" outlineLevel="0" collapsed="false">
      <c r="A68" s="15"/>
      <c r="B68" s="11"/>
      <c r="C68" s="13" t="str">
        <f aca="false">IF($B68="","",IFERROR(INDEX(備品台帳!$B$5:$B$204,MATCH($B68,備品台帳!$A$5:$A$204,0)),"（台帳に無い番号）"))</f>
        <v/>
      </c>
      <c r="D68" s="11"/>
      <c r="E68" s="11"/>
      <c r="F68" s="15"/>
      <c r="G68" s="15"/>
      <c r="H68" s="11"/>
      <c r="I68" s="11"/>
      <c r="J68" s="16" t="str">
        <f aca="false">IF(AND($B68&lt;&gt;"",$G68=""),$B68,"")</f>
        <v/>
      </c>
    </row>
    <row r="69" customFormat="false" ht="15" hidden="false" customHeight="false" outlineLevel="0" collapsed="false">
      <c r="A69" s="15"/>
      <c r="B69" s="11"/>
      <c r="C69" s="13" t="str">
        <f aca="false">IF($B69="","",IFERROR(INDEX(備品台帳!$B$5:$B$204,MATCH($B69,備品台帳!$A$5:$A$204,0)),"（台帳に無い番号）"))</f>
        <v/>
      </c>
      <c r="D69" s="11"/>
      <c r="E69" s="11"/>
      <c r="F69" s="15"/>
      <c r="G69" s="15"/>
      <c r="H69" s="11"/>
      <c r="I69" s="11"/>
      <c r="J69" s="16" t="str">
        <f aca="false">IF(AND($B69&lt;&gt;"",$G69=""),$B69,"")</f>
        <v/>
      </c>
    </row>
    <row r="70" customFormat="false" ht="15" hidden="false" customHeight="false" outlineLevel="0" collapsed="false">
      <c r="A70" s="15"/>
      <c r="B70" s="11"/>
      <c r="C70" s="13" t="str">
        <f aca="false">IF($B70="","",IFERROR(INDEX(備品台帳!$B$5:$B$204,MATCH($B70,備品台帳!$A$5:$A$204,0)),"（台帳に無い番号）"))</f>
        <v/>
      </c>
      <c r="D70" s="11"/>
      <c r="E70" s="11"/>
      <c r="F70" s="15"/>
      <c r="G70" s="15"/>
      <c r="H70" s="11"/>
      <c r="I70" s="11"/>
      <c r="J70" s="16" t="str">
        <f aca="false">IF(AND($B70&lt;&gt;"",$G70=""),$B70,"")</f>
        <v/>
      </c>
    </row>
    <row r="71" customFormat="false" ht="15" hidden="false" customHeight="false" outlineLevel="0" collapsed="false">
      <c r="A71" s="15"/>
      <c r="B71" s="11"/>
      <c r="C71" s="13" t="str">
        <f aca="false">IF($B71="","",IFERROR(INDEX(備品台帳!$B$5:$B$204,MATCH($B71,備品台帳!$A$5:$A$204,0)),"（台帳に無い番号）"))</f>
        <v/>
      </c>
      <c r="D71" s="11"/>
      <c r="E71" s="11"/>
      <c r="F71" s="15"/>
      <c r="G71" s="15"/>
      <c r="H71" s="11"/>
      <c r="I71" s="11"/>
      <c r="J71" s="16" t="str">
        <f aca="false">IF(AND($B71&lt;&gt;"",$G71=""),$B71,"")</f>
        <v/>
      </c>
    </row>
    <row r="72" customFormat="false" ht="15" hidden="false" customHeight="false" outlineLevel="0" collapsed="false">
      <c r="A72" s="15"/>
      <c r="B72" s="11"/>
      <c r="C72" s="13" t="str">
        <f aca="false">IF($B72="","",IFERROR(INDEX(備品台帳!$B$5:$B$204,MATCH($B72,備品台帳!$A$5:$A$204,0)),"（台帳に無い番号）"))</f>
        <v/>
      </c>
      <c r="D72" s="11"/>
      <c r="E72" s="11"/>
      <c r="F72" s="15"/>
      <c r="G72" s="15"/>
      <c r="H72" s="11"/>
      <c r="I72" s="11"/>
      <c r="J72" s="16" t="str">
        <f aca="false">IF(AND($B72&lt;&gt;"",$G72=""),$B72,"")</f>
        <v/>
      </c>
    </row>
    <row r="73" customFormat="false" ht="15" hidden="false" customHeight="false" outlineLevel="0" collapsed="false">
      <c r="A73" s="15"/>
      <c r="B73" s="11"/>
      <c r="C73" s="13" t="str">
        <f aca="false">IF($B73="","",IFERROR(INDEX(備品台帳!$B$5:$B$204,MATCH($B73,備品台帳!$A$5:$A$204,0)),"（台帳に無い番号）"))</f>
        <v/>
      </c>
      <c r="D73" s="11"/>
      <c r="E73" s="11"/>
      <c r="F73" s="15"/>
      <c r="G73" s="15"/>
      <c r="H73" s="11"/>
      <c r="I73" s="11"/>
      <c r="J73" s="16" t="str">
        <f aca="false">IF(AND($B73&lt;&gt;"",$G73=""),$B73,"")</f>
        <v/>
      </c>
    </row>
    <row r="74" customFormat="false" ht="15" hidden="false" customHeight="false" outlineLevel="0" collapsed="false">
      <c r="A74" s="15"/>
      <c r="B74" s="11"/>
      <c r="C74" s="13" t="str">
        <f aca="false">IF($B74="","",IFERROR(INDEX(備品台帳!$B$5:$B$204,MATCH($B74,備品台帳!$A$5:$A$204,0)),"（台帳に無い番号）"))</f>
        <v/>
      </c>
      <c r="D74" s="11"/>
      <c r="E74" s="11"/>
      <c r="F74" s="15"/>
      <c r="G74" s="15"/>
      <c r="H74" s="11"/>
      <c r="I74" s="11"/>
      <c r="J74" s="16" t="str">
        <f aca="false">IF(AND($B74&lt;&gt;"",$G74=""),$B74,"")</f>
        <v/>
      </c>
    </row>
    <row r="75" customFormat="false" ht="15" hidden="false" customHeight="false" outlineLevel="0" collapsed="false">
      <c r="A75" s="15"/>
      <c r="B75" s="11"/>
      <c r="C75" s="13" t="str">
        <f aca="false">IF($B75="","",IFERROR(INDEX(備品台帳!$B$5:$B$204,MATCH($B75,備品台帳!$A$5:$A$204,0)),"（台帳に無い番号）"))</f>
        <v/>
      </c>
      <c r="D75" s="11"/>
      <c r="E75" s="11"/>
      <c r="F75" s="15"/>
      <c r="G75" s="15"/>
      <c r="H75" s="11"/>
      <c r="I75" s="11"/>
      <c r="J75" s="16" t="str">
        <f aca="false">IF(AND($B75&lt;&gt;"",$G75=""),$B75,"")</f>
        <v/>
      </c>
    </row>
    <row r="76" customFormat="false" ht="15" hidden="false" customHeight="false" outlineLevel="0" collapsed="false">
      <c r="A76" s="15"/>
      <c r="B76" s="11"/>
      <c r="C76" s="13" t="str">
        <f aca="false">IF($B76="","",IFERROR(INDEX(備品台帳!$B$5:$B$204,MATCH($B76,備品台帳!$A$5:$A$204,0)),"（台帳に無い番号）"))</f>
        <v/>
      </c>
      <c r="D76" s="11"/>
      <c r="E76" s="11"/>
      <c r="F76" s="15"/>
      <c r="G76" s="15"/>
      <c r="H76" s="11"/>
      <c r="I76" s="11"/>
      <c r="J76" s="16" t="str">
        <f aca="false">IF(AND($B76&lt;&gt;"",$G76=""),$B76,"")</f>
        <v/>
      </c>
    </row>
    <row r="77" customFormat="false" ht="15" hidden="false" customHeight="false" outlineLevel="0" collapsed="false">
      <c r="A77" s="15"/>
      <c r="B77" s="11"/>
      <c r="C77" s="13" t="str">
        <f aca="false">IF($B77="","",IFERROR(INDEX(備品台帳!$B$5:$B$204,MATCH($B77,備品台帳!$A$5:$A$204,0)),"（台帳に無い番号）"))</f>
        <v/>
      </c>
      <c r="D77" s="11"/>
      <c r="E77" s="11"/>
      <c r="F77" s="15"/>
      <c r="G77" s="15"/>
      <c r="H77" s="11"/>
      <c r="I77" s="11"/>
      <c r="J77" s="16" t="str">
        <f aca="false">IF(AND($B77&lt;&gt;"",$G77=""),$B77,"")</f>
        <v/>
      </c>
    </row>
    <row r="78" customFormat="false" ht="15" hidden="false" customHeight="false" outlineLevel="0" collapsed="false">
      <c r="A78" s="15"/>
      <c r="B78" s="11"/>
      <c r="C78" s="13" t="str">
        <f aca="false">IF($B78="","",IFERROR(INDEX(備品台帳!$B$5:$B$204,MATCH($B78,備品台帳!$A$5:$A$204,0)),"（台帳に無い番号）"))</f>
        <v/>
      </c>
      <c r="D78" s="11"/>
      <c r="E78" s="11"/>
      <c r="F78" s="15"/>
      <c r="G78" s="15"/>
      <c r="H78" s="11"/>
      <c r="I78" s="11"/>
      <c r="J78" s="16" t="str">
        <f aca="false">IF(AND($B78&lt;&gt;"",$G78=""),$B78,"")</f>
        <v/>
      </c>
    </row>
    <row r="79" customFormat="false" ht="15" hidden="false" customHeight="false" outlineLevel="0" collapsed="false">
      <c r="A79" s="15"/>
      <c r="B79" s="11"/>
      <c r="C79" s="13" t="str">
        <f aca="false">IF($B79="","",IFERROR(INDEX(備品台帳!$B$5:$B$204,MATCH($B79,備品台帳!$A$5:$A$204,0)),"（台帳に無い番号）"))</f>
        <v/>
      </c>
      <c r="D79" s="11"/>
      <c r="E79" s="11"/>
      <c r="F79" s="15"/>
      <c r="G79" s="15"/>
      <c r="H79" s="11"/>
      <c r="I79" s="11"/>
      <c r="J79" s="16" t="str">
        <f aca="false">IF(AND($B79&lt;&gt;"",$G79=""),$B79,"")</f>
        <v/>
      </c>
    </row>
    <row r="80" customFormat="false" ht="15" hidden="false" customHeight="false" outlineLevel="0" collapsed="false">
      <c r="A80" s="15"/>
      <c r="B80" s="11"/>
      <c r="C80" s="13" t="str">
        <f aca="false">IF($B80="","",IFERROR(INDEX(備品台帳!$B$5:$B$204,MATCH($B80,備品台帳!$A$5:$A$204,0)),"（台帳に無い番号）"))</f>
        <v/>
      </c>
      <c r="D80" s="11"/>
      <c r="E80" s="11"/>
      <c r="F80" s="15"/>
      <c r="G80" s="15"/>
      <c r="H80" s="11"/>
      <c r="I80" s="11"/>
      <c r="J80" s="16" t="str">
        <f aca="false">IF(AND($B80&lt;&gt;"",$G80=""),$B80,"")</f>
        <v/>
      </c>
    </row>
    <row r="81" customFormat="false" ht="15" hidden="false" customHeight="false" outlineLevel="0" collapsed="false">
      <c r="A81" s="15"/>
      <c r="B81" s="11"/>
      <c r="C81" s="13" t="str">
        <f aca="false">IF($B81="","",IFERROR(INDEX(備品台帳!$B$5:$B$204,MATCH($B81,備品台帳!$A$5:$A$204,0)),"（台帳に無い番号）"))</f>
        <v/>
      </c>
      <c r="D81" s="11"/>
      <c r="E81" s="11"/>
      <c r="F81" s="15"/>
      <c r="G81" s="15"/>
      <c r="H81" s="11"/>
      <c r="I81" s="11"/>
      <c r="J81" s="16" t="str">
        <f aca="false">IF(AND($B81&lt;&gt;"",$G81=""),$B81,"")</f>
        <v/>
      </c>
    </row>
    <row r="82" customFormat="false" ht="15" hidden="false" customHeight="false" outlineLevel="0" collapsed="false">
      <c r="A82" s="15"/>
      <c r="B82" s="11"/>
      <c r="C82" s="13" t="str">
        <f aca="false">IF($B82="","",IFERROR(INDEX(備品台帳!$B$5:$B$204,MATCH($B82,備品台帳!$A$5:$A$204,0)),"（台帳に無い番号）"))</f>
        <v/>
      </c>
      <c r="D82" s="11"/>
      <c r="E82" s="11"/>
      <c r="F82" s="15"/>
      <c r="G82" s="15"/>
      <c r="H82" s="11"/>
      <c r="I82" s="11"/>
      <c r="J82" s="16" t="str">
        <f aca="false">IF(AND($B82&lt;&gt;"",$G82=""),$B82,"")</f>
        <v/>
      </c>
    </row>
    <row r="83" customFormat="false" ht="15" hidden="false" customHeight="false" outlineLevel="0" collapsed="false">
      <c r="A83" s="15"/>
      <c r="B83" s="11"/>
      <c r="C83" s="13" t="str">
        <f aca="false">IF($B83="","",IFERROR(INDEX(備品台帳!$B$5:$B$204,MATCH($B83,備品台帳!$A$5:$A$204,0)),"（台帳に無い番号）"))</f>
        <v/>
      </c>
      <c r="D83" s="11"/>
      <c r="E83" s="11"/>
      <c r="F83" s="15"/>
      <c r="G83" s="15"/>
      <c r="H83" s="11"/>
      <c r="I83" s="11"/>
      <c r="J83" s="16" t="str">
        <f aca="false">IF(AND($B83&lt;&gt;"",$G83=""),$B83,"")</f>
        <v/>
      </c>
    </row>
    <row r="84" customFormat="false" ht="15" hidden="false" customHeight="false" outlineLevel="0" collapsed="false">
      <c r="A84" s="15"/>
      <c r="B84" s="11"/>
      <c r="C84" s="13" t="str">
        <f aca="false">IF($B84="","",IFERROR(INDEX(備品台帳!$B$5:$B$204,MATCH($B84,備品台帳!$A$5:$A$204,0)),"（台帳に無い番号）"))</f>
        <v/>
      </c>
      <c r="D84" s="11"/>
      <c r="E84" s="11"/>
      <c r="F84" s="15"/>
      <c r="G84" s="15"/>
      <c r="H84" s="11"/>
      <c r="I84" s="11"/>
      <c r="J84" s="16" t="str">
        <f aca="false">IF(AND($B84&lt;&gt;"",$G84=""),$B84,"")</f>
        <v/>
      </c>
    </row>
    <row r="85" customFormat="false" ht="15" hidden="false" customHeight="false" outlineLevel="0" collapsed="false">
      <c r="A85" s="15"/>
      <c r="B85" s="11"/>
      <c r="C85" s="13" t="str">
        <f aca="false">IF($B85="","",IFERROR(INDEX(備品台帳!$B$5:$B$204,MATCH($B85,備品台帳!$A$5:$A$204,0)),"（台帳に無い番号）"))</f>
        <v/>
      </c>
      <c r="D85" s="11"/>
      <c r="E85" s="11"/>
      <c r="F85" s="15"/>
      <c r="G85" s="15"/>
      <c r="H85" s="11"/>
      <c r="I85" s="11"/>
      <c r="J85" s="16" t="str">
        <f aca="false">IF(AND($B85&lt;&gt;"",$G85=""),$B85,"")</f>
        <v/>
      </c>
    </row>
    <row r="86" customFormat="false" ht="15" hidden="false" customHeight="false" outlineLevel="0" collapsed="false">
      <c r="A86" s="15"/>
      <c r="B86" s="11"/>
      <c r="C86" s="13" t="str">
        <f aca="false">IF($B86="","",IFERROR(INDEX(備品台帳!$B$5:$B$204,MATCH($B86,備品台帳!$A$5:$A$204,0)),"（台帳に無い番号）"))</f>
        <v/>
      </c>
      <c r="D86" s="11"/>
      <c r="E86" s="11"/>
      <c r="F86" s="15"/>
      <c r="G86" s="15"/>
      <c r="H86" s="11"/>
      <c r="I86" s="11"/>
      <c r="J86" s="16" t="str">
        <f aca="false">IF(AND($B86&lt;&gt;"",$G86=""),$B86,"")</f>
        <v/>
      </c>
    </row>
    <row r="87" customFormat="false" ht="15" hidden="false" customHeight="false" outlineLevel="0" collapsed="false">
      <c r="A87" s="15"/>
      <c r="B87" s="11"/>
      <c r="C87" s="13" t="str">
        <f aca="false">IF($B87="","",IFERROR(INDEX(備品台帳!$B$5:$B$204,MATCH($B87,備品台帳!$A$5:$A$204,0)),"（台帳に無い番号）"))</f>
        <v/>
      </c>
      <c r="D87" s="11"/>
      <c r="E87" s="11"/>
      <c r="F87" s="15"/>
      <c r="G87" s="15"/>
      <c r="H87" s="11"/>
      <c r="I87" s="11"/>
      <c r="J87" s="16" t="str">
        <f aca="false">IF(AND($B87&lt;&gt;"",$G87=""),$B87,"")</f>
        <v/>
      </c>
    </row>
    <row r="88" customFormat="false" ht="15" hidden="false" customHeight="false" outlineLevel="0" collapsed="false">
      <c r="A88" s="15"/>
      <c r="B88" s="11"/>
      <c r="C88" s="13" t="str">
        <f aca="false">IF($B88="","",IFERROR(INDEX(備品台帳!$B$5:$B$204,MATCH($B88,備品台帳!$A$5:$A$204,0)),"（台帳に無い番号）"))</f>
        <v/>
      </c>
      <c r="D88" s="11"/>
      <c r="E88" s="11"/>
      <c r="F88" s="15"/>
      <c r="G88" s="15"/>
      <c r="H88" s="11"/>
      <c r="I88" s="11"/>
      <c r="J88" s="16" t="str">
        <f aca="false">IF(AND($B88&lt;&gt;"",$G88=""),$B88,"")</f>
        <v/>
      </c>
    </row>
    <row r="89" customFormat="false" ht="15" hidden="false" customHeight="false" outlineLevel="0" collapsed="false">
      <c r="A89" s="15"/>
      <c r="B89" s="11"/>
      <c r="C89" s="13" t="str">
        <f aca="false">IF($B89="","",IFERROR(INDEX(備品台帳!$B$5:$B$204,MATCH($B89,備品台帳!$A$5:$A$204,0)),"（台帳に無い番号）"))</f>
        <v/>
      </c>
      <c r="D89" s="11"/>
      <c r="E89" s="11"/>
      <c r="F89" s="15"/>
      <c r="G89" s="15"/>
      <c r="H89" s="11"/>
      <c r="I89" s="11"/>
      <c r="J89" s="16" t="str">
        <f aca="false">IF(AND($B89&lt;&gt;"",$G89=""),$B89,"")</f>
        <v/>
      </c>
    </row>
    <row r="90" customFormat="false" ht="15" hidden="false" customHeight="false" outlineLevel="0" collapsed="false">
      <c r="A90" s="15"/>
      <c r="B90" s="11"/>
      <c r="C90" s="13" t="str">
        <f aca="false">IF($B90="","",IFERROR(INDEX(備品台帳!$B$5:$B$204,MATCH($B90,備品台帳!$A$5:$A$204,0)),"（台帳に無い番号）"))</f>
        <v/>
      </c>
      <c r="D90" s="11"/>
      <c r="E90" s="11"/>
      <c r="F90" s="15"/>
      <c r="G90" s="15"/>
      <c r="H90" s="11"/>
      <c r="I90" s="11"/>
      <c r="J90" s="16" t="str">
        <f aca="false">IF(AND($B90&lt;&gt;"",$G90=""),$B90,"")</f>
        <v/>
      </c>
    </row>
    <row r="91" customFormat="false" ht="15" hidden="false" customHeight="false" outlineLevel="0" collapsed="false">
      <c r="A91" s="15"/>
      <c r="B91" s="11"/>
      <c r="C91" s="13" t="str">
        <f aca="false">IF($B91="","",IFERROR(INDEX(備品台帳!$B$5:$B$204,MATCH($B91,備品台帳!$A$5:$A$204,0)),"（台帳に無い番号）"))</f>
        <v/>
      </c>
      <c r="D91" s="11"/>
      <c r="E91" s="11"/>
      <c r="F91" s="15"/>
      <c r="G91" s="15"/>
      <c r="H91" s="11"/>
      <c r="I91" s="11"/>
      <c r="J91" s="16" t="str">
        <f aca="false">IF(AND($B91&lt;&gt;"",$G91=""),$B91,"")</f>
        <v/>
      </c>
    </row>
    <row r="92" customFormat="false" ht="15" hidden="false" customHeight="false" outlineLevel="0" collapsed="false">
      <c r="A92" s="15"/>
      <c r="B92" s="11"/>
      <c r="C92" s="13" t="str">
        <f aca="false">IF($B92="","",IFERROR(INDEX(備品台帳!$B$5:$B$204,MATCH($B92,備品台帳!$A$5:$A$204,0)),"（台帳に無い番号）"))</f>
        <v/>
      </c>
      <c r="D92" s="11"/>
      <c r="E92" s="11"/>
      <c r="F92" s="15"/>
      <c r="G92" s="15"/>
      <c r="H92" s="11"/>
      <c r="I92" s="11"/>
      <c r="J92" s="16" t="str">
        <f aca="false">IF(AND($B92&lt;&gt;"",$G92=""),$B92,"")</f>
        <v/>
      </c>
    </row>
    <row r="93" customFormat="false" ht="15" hidden="false" customHeight="false" outlineLevel="0" collapsed="false">
      <c r="A93" s="15"/>
      <c r="B93" s="11"/>
      <c r="C93" s="13" t="str">
        <f aca="false">IF($B93="","",IFERROR(INDEX(備品台帳!$B$5:$B$204,MATCH($B93,備品台帳!$A$5:$A$204,0)),"（台帳に無い番号）"))</f>
        <v/>
      </c>
      <c r="D93" s="11"/>
      <c r="E93" s="11"/>
      <c r="F93" s="15"/>
      <c r="G93" s="15"/>
      <c r="H93" s="11"/>
      <c r="I93" s="11"/>
      <c r="J93" s="16" t="str">
        <f aca="false">IF(AND($B93&lt;&gt;"",$G93=""),$B93,"")</f>
        <v/>
      </c>
    </row>
    <row r="94" customFormat="false" ht="15" hidden="false" customHeight="false" outlineLevel="0" collapsed="false">
      <c r="A94" s="15"/>
      <c r="B94" s="11"/>
      <c r="C94" s="13" t="str">
        <f aca="false">IF($B94="","",IFERROR(INDEX(備品台帳!$B$5:$B$204,MATCH($B94,備品台帳!$A$5:$A$204,0)),"（台帳に無い番号）"))</f>
        <v/>
      </c>
      <c r="D94" s="11"/>
      <c r="E94" s="11"/>
      <c r="F94" s="15"/>
      <c r="G94" s="15"/>
      <c r="H94" s="11"/>
      <c r="I94" s="11"/>
      <c r="J94" s="16" t="str">
        <f aca="false">IF(AND($B94&lt;&gt;"",$G94=""),$B94,"")</f>
        <v/>
      </c>
    </row>
    <row r="95" customFormat="false" ht="15" hidden="false" customHeight="false" outlineLevel="0" collapsed="false">
      <c r="A95" s="15"/>
      <c r="B95" s="11"/>
      <c r="C95" s="13" t="str">
        <f aca="false">IF($B95="","",IFERROR(INDEX(備品台帳!$B$5:$B$204,MATCH($B95,備品台帳!$A$5:$A$204,0)),"（台帳に無い番号）"))</f>
        <v/>
      </c>
      <c r="D95" s="11"/>
      <c r="E95" s="11"/>
      <c r="F95" s="15"/>
      <c r="G95" s="15"/>
      <c r="H95" s="11"/>
      <c r="I95" s="11"/>
      <c r="J95" s="16" t="str">
        <f aca="false">IF(AND($B95&lt;&gt;"",$G95=""),$B95,"")</f>
        <v/>
      </c>
    </row>
    <row r="96" customFormat="false" ht="15" hidden="false" customHeight="false" outlineLevel="0" collapsed="false">
      <c r="A96" s="15"/>
      <c r="B96" s="11"/>
      <c r="C96" s="13" t="str">
        <f aca="false">IF($B96="","",IFERROR(INDEX(備品台帳!$B$5:$B$204,MATCH($B96,備品台帳!$A$5:$A$204,0)),"（台帳に無い番号）"))</f>
        <v/>
      </c>
      <c r="D96" s="11"/>
      <c r="E96" s="11"/>
      <c r="F96" s="15"/>
      <c r="G96" s="15"/>
      <c r="H96" s="11"/>
      <c r="I96" s="11"/>
      <c r="J96" s="16" t="str">
        <f aca="false">IF(AND($B96&lt;&gt;"",$G96=""),$B96,"")</f>
        <v/>
      </c>
    </row>
    <row r="97" customFormat="false" ht="15" hidden="false" customHeight="false" outlineLevel="0" collapsed="false">
      <c r="A97" s="15"/>
      <c r="B97" s="11"/>
      <c r="C97" s="13" t="str">
        <f aca="false">IF($B97="","",IFERROR(INDEX(備品台帳!$B$5:$B$204,MATCH($B97,備品台帳!$A$5:$A$204,0)),"（台帳に無い番号）"))</f>
        <v/>
      </c>
      <c r="D97" s="11"/>
      <c r="E97" s="11"/>
      <c r="F97" s="15"/>
      <c r="G97" s="15"/>
      <c r="H97" s="11"/>
      <c r="I97" s="11"/>
      <c r="J97" s="16" t="str">
        <f aca="false">IF(AND($B97&lt;&gt;"",$G97=""),$B97,"")</f>
        <v/>
      </c>
    </row>
    <row r="98" customFormat="false" ht="15" hidden="false" customHeight="false" outlineLevel="0" collapsed="false">
      <c r="A98" s="15"/>
      <c r="B98" s="11"/>
      <c r="C98" s="13" t="str">
        <f aca="false">IF($B98="","",IFERROR(INDEX(備品台帳!$B$5:$B$204,MATCH($B98,備品台帳!$A$5:$A$204,0)),"（台帳に無い番号）"))</f>
        <v/>
      </c>
      <c r="D98" s="11"/>
      <c r="E98" s="11"/>
      <c r="F98" s="15"/>
      <c r="G98" s="15"/>
      <c r="H98" s="11"/>
      <c r="I98" s="11"/>
      <c r="J98" s="16" t="str">
        <f aca="false">IF(AND($B98&lt;&gt;"",$G98=""),$B98,"")</f>
        <v/>
      </c>
    </row>
    <row r="99" customFormat="false" ht="15" hidden="false" customHeight="false" outlineLevel="0" collapsed="false">
      <c r="A99" s="15"/>
      <c r="B99" s="11"/>
      <c r="C99" s="13" t="str">
        <f aca="false">IF($B99="","",IFERROR(INDEX(備品台帳!$B$5:$B$204,MATCH($B99,備品台帳!$A$5:$A$204,0)),"（台帳に無い番号）"))</f>
        <v/>
      </c>
      <c r="D99" s="11"/>
      <c r="E99" s="11"/>
      <c r="F99" s="15"/>
      <c r="G99" s="15"/>
      <c r="H99" s="11"/>
      <c r="I99" s="11"/>
      <c r="J99" s="16" t="str">
        <f aca="false">IF(AND($B99&lt;&gt;"",$G99=""),$B99,"")</f>
        <v/>
      </c>
    </row>
    <row r="100" customFormat="false" ht="15" hidden="false" customHeight="false" outlineLevel="0" collapsed="false">
      <c r="A100" s="15"/>
      <c r="B100" s="11"/>
      <c r="C100" s="13" t="str">
        <f aca="false">IF($B100="","",IFERROR(INDEX(備品台帳!$B$5:$B$204,MATCH($B100,備品台帳!$A$5:$A$204,0)),"（台帳に無い番号）"))</f>
        <v/>
      </c>
      <c r="D100" s="11"/>
      <c r="E100" s="11"/>
      <c r="F100" s="15"/>
      <c r="G100" s="15"/>
      <c r="H100" s="11"/>
      <c r="I100" s="11"/>
      <c r="J100" s="16" t="str">
        <f aca="false">IF(AND($B100&lt;&gt;"",$G100=""),$B100,"")</f>
        <v/>
      </c>
    </row>
    <row r="101" customFormat="false" ht="15" hidden="false" customHeight="false" outlineLevel="0" collapsed="false">
      <c r="A101" s="15"/>
      <c r="B101" s="11"/>
      <c r="C101" s="13" t="str">
        <f aca="false">IF($B101="","",IFERROR(INDEX(備品台帳!$B$5:$B$204,MATCH($B101,備品台帳!$A$5:$A$204,0)),"（台帳に無い番号）"))</f>
        <v/>
      </c>
      <c r="D101" s="11"/>
      <c r="E101" s="11"/>
      <c r="F101" s="15"/>
      <c r="G101" s="15"/>
      <c r="H101" s="11"/>
      <c r="I101" s="11"/>
      <c r="J101" s="16" t="str">
        <f aca="false">IF(AND($B101&lt;&gt;"",$G101=""),$B101,"")</f>
        <v/>
      </c>
    </row>
    <row r="102" customFormat="false" ht="15" hidden="false" customHeight="false" outlineLevel="0" collapsed="false">
      <c r="A102" s="15"/>
      <c r="B102" s="11"/>
      <c r="C102" s="13" t="str">
        <f aca="false">IF($B102="","",IFERROR(INDEX(備品台帳!$B$5:$B$204,MATCH($B102,備品台帳!$A$5:$A$204,0)),"（台帳に無い番号）"))</f>
        <v/>
      </c>
      <c r="D102" s="11"/>
      <c r="E102" s="11"/>
      <c r="F102" s="15"/>
      <c r="G102" s="15"/>
      <c r="H102" s="11"/>
      <c r="I102" s="11"/>
      <c r="J102" s="16" t="str">
        <f aca="false">IF(AND($B102&lt;&gt;"",$G102=""),$B102,"")</f>
        <v/>
      </c>
    </row>
    <row r="103" customFormat="false" ht="15" hidden="false" customHeight="false" outlineLevel="0" collapsed="false">
      <c r="A103" s="15"/>
      <c r="B103" s="11"/>
      <c r="C103" s="13" t="str">
        <f aca="false">IF($B103="","",IFERROR(INDEX(備品台帳!$B$5:$B$204,MATCH($B103,備品台帳!$A$5:$A$204,0)),"（台帳に無い番号）"))</f>
        <v/>
      </c>
      <c r="D103" s="11"/>
      <c r="E103" s="11"/>
      <c r="F103" s="15"/>
      <c r="G103" s="15"/>
      <c r="H103" s="11"/>
      <c r="I103" s="11"/>
      <c r="J103" s="16" t="str">
        <f aca="false">IF(AND($B103&lt;&gt;"",$G103=""),$B103,"")</f>
        <v/>
      </c>
    </row>
    <row r="104" customFormat="false" ht="15" hidden="false" customHeight="false" outlineLevel="0" collapsed="false">
      <c r="A104" s="15"/>
      <c r="B104" s="11"/>
      <c r="C104" s="13" t="str">
        <f aca="false">IF($B104="","",IFERROR(INDEX(備品台帳!$B$5:$B$204,MATCH($B104,備品台帳!$A$5:$A$204,0)),"（台帳に無い番号）"))</f>
        <v/>
      </c>
      <c r="D104" s="11"/>
      <c r="E104" s="11"/>
      <c r="F104" s="15"/>
      <c r="G104" s="15"/>
      <c r="H104" s="11"/>
      <c r="I104" s="11"/>
      <c r="J104" s="16" t="str">
        <f aca="false">IF(AND($B104&lt;&gt;"",$G104=""),$B104,"")</f>
        <v/>
      </c>
    </row>
    <row r="105" customFormat="false" ht="15" hidden="false" customHeight="false" outlineLevel="0" collapsed="false">
      <c r="A105" s="15"/>
      <c r="B105" s="11"/>
      <c r="C105" s="13" t="str">
        <f aca="false">IF($B105="","",IFERROR(INDEX(備品台帳!$B$5:$B$204,MATCH($B105,備品台帳!$A$5:$A$204,0)),"（台帳に無い番号）"))</f>
        <v/>
      </c>
      <c r="D105" s="11"/>
      <c r="E105" s="11"/>
      <c r="F105" s="15"/>
      <c r="G105" s="15"/>
      <c r="H105" s="11"/>
      <c r="I105" s="11"/>
      <c r="J105" s="16" t="str">
        <f aca="false">IF(AND($B105&lt;&gt;"",$G105=""),$B105,"")</f>
        <v/>
      </c>
    </row>
    <row r="106" customFormat="false" ht="15" hidden="false" customHeight="false" outlineLevel="0" collapsed="false">
      <c r="A106" s="15"/>
      <c r="B106" s="11"/>
      <c r="C106" s="13" t="str">
        <f aca="false">IF($B106="","",IFERROR(INDEX(備品台帳!$B$5:$B$204,MATCH($B106,備品台帳!$A$5:$A$204,0)),"（台帳に無い番号）"))</f>
        <v/>
      </c>
      <c r="D106" s="11"/>
      <c r="E106" s="11"/>
      <c r="F106" s="15"/>
      <c r="G106" s="15"/>
      <c r="H106" s="11"/>
      <c r="I106" s="11"/>
      <c r="J106" s="16" t="str">
        <f aca="false">IF(AND($B106&lt;&gt;"",$G106=""),$B106,"")</f>
        <v/>
      </c>
    </row>
    <row r="107" customFormat="false" ht="15" hidden="false" customHeight="false" outlineLevel="0" collapsed="false">
      <c r="A107" s="15"/>
      <c r="B107" s="11"/>
      <c r="C107" s="13" t="str">
        <f aca="false">IF($B107="","",IFERROR(INDEX(備品台帳!$B$5:$B$204,MATCH($B107,備品台帳!$A$5:$A$204,0)),"（台帳に無い番号）"))</f>
        <v/>
      </c>
      <c r="D107" s="11"/>
      <c r="E107" s="11"/>
      <c r="F107" s="15"/>
      <c r="G107" s="15"/>
      <c r="H107" s="11"/>
      <c r="I107" s="11"/>
      <c r="J107" s="16" t="str">
        <f aca="false">IF(AND($B107&lt;&gt;"",$G107=""),$B107,"")</f>
        <v/>
      </c>
    </row>
    <row r="108" customFormat="false" ht="15" hidden="false" customHeight="false" outlineLevel="0" collapsed="false">
      <c r="A108" s="15"/>
      <c r="B108" s="11"/>
      <c r="C108" s="13" t="str">
        <f aca="false">IF($B108="","",IFERROR(INDEX(備品台帳!$B$5:$B$204,MATCH($B108,備品台帳!$A$5:$A$204,0)),"（台帳に無い番号）"))</f>
        <v/>
      </c>
      <c r="D108" s="11"/>
      <c r="E108" s="11"/>
      <c r="F108" s="15"/>
      <c r="G108" s="15"/>
      <c r="H108" s="11"/>
      <c r="I108" s="11"/>
      <c r="J108" s="16" t="str">
        <f aca="false">IF(AND($B108&lt;&gt;"",$G108=""),$B108,"")</f>
        <v/>
      </c>
    </row>
    <row r="109" customFormat="false" ht="15" hidden="false" customHeight="false" outlineLevel="0" collapsed="false">
      <c r="A109" s="15"/>
      <c r="B109" s="11"/>
      <c r="C109" s="13" t="str">
        <f aca="false">IF($B109="","",IFERROR(INDEX(備品台帳!$B$5:$B$204,MATCH($B109,備品台帳!$A$5:$A$204,0)),"（台帳に無い番号）"))</f>
        <v/>
      </c>
      <c r="D109" s="11"/>
      <c r="E109" s="11"/>
      <c r="F109" s="15"/>
      <c r="G109" s="15"/>
      <c r="H109" s="11"/>
      <c r="I109" s="11"/>
      <c r="J109" s="16" t="str">
        <f aca="false">IF(AND($B109&lt;&gt;"",$G109=""),$B109,"")</f>
        <v/>
      </c>
    </row>
    <row r="110" customFormat="false" ht="15" hidden="false" customHeight="false" outlineLevel="0" collapsed="false">
      <c r="A110" s="15"/>
      <c r="B110" s="11"/>
      <c r="C110" s="13" t="str">
        <f aca="false">IF($B110="","",IFERROR(INDEX(備品台帳!$B$5:$B$204,MATCH($B110,備品台帳!$A$5:$A$204,0)),"（台帳に無い番号）"))</f>
        <v/>
      </c>
      <c r="D110" s="11"/>
      <c r="E110" s="11"/>
      <c r="F110" s="15"/>
      <c r="G110" s="15"/>
      <c r="H110" s="11"/>
      <c r="I110" s="11"/>
      <c r="J110" s="16" t="str">
        <f aca="false">IF(AND($B110&lt;&gt;"",$G110=""),$B110,"")</f>
        <v/>
      </c>
    </row>
    <row r="111" customFormat="false" ht="15" hidden="false" customHeight="false" outlineLevel="0" collapsed="false">
      <c r="A111" s="15"/>
      <c r="B111" s="11"/>
      <c r="C111" s="13" t="str">
        <f aca="false">IF($B111="","",IFERROR(INDEX(備品台帳!$B$5:$B$204,MATCH($B111,備品台帳!$A$5:$A$204,0)),"（台帳に無い番号）"))</f>
        <v/>
      </c>
      <c r="D111" s="11"/>
      <c r="E111" s="11"/>
      <c r="F111" s="15"/>
      <c r="G111" s="15"/>
      <c r="H111" s="11"/>
      <c r="I111" s="11"/>
      <c r="J111" s="16" t="str">
        <f aca="false">IF(AND($B111&lt;&gt;"",$G111=""),$B111,"")</f>
        <v/>
      </c>
    </row>
    <row r="112" customFormat="false" ht="15" hidden="false" customHeight="false" outlineLevel="0" collapsed="false">
      <c r="A112" s="15"/>
      <c r="B112" s="11"/>
      <c r="C112" s="13" t="str">
        <f aca="false">IF($B112="","",IFERROR(INDEX(備品台帳!$B$5:$B$204,MATCH($B112,備品台帳!$A$5:$A$204,0)),"（台帳に無い番号）"))</f>
        <v/>
      </c>
      <c r="D112" s="11"/>
      <c r="E112" s="11"/>
      <c r="F112" s="15"/>
      <c r="G112" s="15"/>
      <c r="H112" s="11"/>
      <c r="I112" s="11"/>
      <c r="J112" s="16" t="str">
        <f aca="false">IF(AND($B112&lt;&gt;"",$G112=""),$B112,"")</f>
        <v/>
      </c>
    </row>
    <row r="113" customFormat="false" ht="15" hidden="false" customHeight="false" outlineLevel="0" collapsed="false">
      <c r="A113" s="15"/>
      <c r="B113" s="11"/>
      <c r="C113" s="13" t="str">
        <f aca="false">IF($B113="","",IFERROR(INDEX(備品台帳!$B$5:$B$204,MATCH($B113,備品台帳!$A$5:$A$204,0)),"（台帳に無い番号）"))</f>
        <v/>
      </c>
      <c r="D113" s="11"/>
      <c r="E113" s="11"/>
      <c r="F113" s="15"/>
      <c r="G113" s="15"/>
      <c r="H113" s="11"/>
      <c r="I113" s="11"/>
      <c r="J113" s="16" t="str">
        <f aca="false">IF(AND($B113&lt;&gt;"",$G113=""),$B113,"")</f>
        <v/>
      </c>
    </row>
    <row r="114" customFormat="false" ht="15" hidden="false" customHeight="false" outlineLevel="0" collapsed="false">
      <c r="A114" s="15"/>
      <c r="B114" s="11"/>
      <c r="C114" s="13" t="str">
        <f aca="false">IF($B114="","",IFERROR(INDEX(備品台帳!$B$5:$B$204,MATCH($B114,備品台帳!$A$5:$A$204,0)),"（台帳に無い番号）"))</f>
        <v/>
      </c>
      <c r="D114" s="11"/>
      <c r="E114" s="11"/>
      <c r="F114" s="15"/>
      <c r="G114" s="15"/>
      <c r="H114" s="11"/>
      <c r="I114" s="11"/>
      <c r="J114" s="16" t="str">
        <f aca="false">IF(AND($B114&lt;&gt;"",$G114=""),$B114,"")</f>
        <v/>
      </c>
    </row>
    <row r="115" customFormat="false" ht="15" hidden="false" customHeight="false" outlineLevel="0" collapsed="false">
      <c r="A115" s="15"/>
      <c r="B115" s="11"/>
      <c r="C115" s="13" t="str">
        <f aca="false">IF($B115="","",IFERROR(INDEX(備品台帳!$B$5:$B$204,MATCH($B115,備品台帳!$A$5:$A$204,0)),"（台帳に無い番号）"))</f>
        <v/>
      </c>
      <c r="D115" s="11"/>
      <c r="E115" s="11"/>
      <c r="F115" s="15"/>
      <c r="G115" s="15"/>
      <c r="H115" s="11"/>
      <c r="I115" s="11"/>
      <c r="J115" s="16" t="str">
        <f aca="false">IF(AND($B115&lt;&gt;"",$G115=""),$B115,"")</f>
        <v/>
      </c>
    </row>
    <row r="116" customFormat="false" ht="15" hidden="false" customHeight="false" outlineLevel="0" collapsed="false">
      <c r="A116" s="15"/>
      <c r="B116" s="11"/>
      <c r="C116" s="13" t="str">
        <f aca="false">IF($B116="","",IFERROR(INDEX(備品台帳!$B$5:$B$204,MATCH($B116,備品台帳!$A$5:$A$204,0)),"（台帳に無い番号）"))</f>
        <v/>
      </c>
      <c r="D116" s="11"/>
      <c r="E116" s="11"/>
      <c r="F116" s="15"/>
      <c r="G116" s="15"/>
      <c r="H116" s="11"/>
      <c r="I116" s="11"/>
      <c r="J116" s="16" t="str">
        <f aca="false">IF(AND($B116&lt;&gt;"",$G116=""),$B116,"")</f>
        <v/>
      </c>
    </row>
    <row r="117" customFormat="false" ht="15" hidden="false" customHeight="false" outlineLevel="0" collapsed="false">
      <c r="A117" s="15"/>
      <c r="B117" s="11"/>
      <c r="C117" s="13" t="str">
        <f aca="false">IF($B117="","",IFERROR(INDEX(備品台帳!$B$5:$B$204,MATCH($B117,備品台帳!$A$5:$A$204,0)),"（台帳に無い番号）"))</f>
        <v/>
      </c>
      <c r="D117" s="11"/>
      <c r="E117" s="11"/>
      <c r="F117" s="15"/>
      <c r="G117" s="15"/>
      <c r="H117" s="11"/>
      <c r="I117" s="11"/>
      <c r="J117" s="16" t="str">
        <f aca="false">IF(AND($B117&lt;&gt;"",$G117=""),$B117,"")</f>
        <v/>
      </c>
    </row>
    <row r="118" customFormat="false" ht="15" hidden="false" customHeight="false" outlineLevel="0" collapsed="false">
      <c r="A118" s="15"/>
      <c r="B118" s="11"/>
      <c r="C118" s="13" t="str">
        <f aca="false">IF($B118="","",IFERROR(INDEX(備品台帳!$B$5:$B$204,MATCH($B118,備品台帳!$A$5:$A$204,0)),"（台帳に無い番号）"))</f>
        <v/>
      </c>
      <c r="D118" s="11"/>
      <c r="E118" s="11"/>
      <c r="F118" s="15"/>
      <c r="G118" s="15"/>
      <c r="H118" s="11"/>
      <c r="I118" s="11"/>
      <c r="J118" s="16" t="str">
        <f aca="false">IF(AND($B118&lt;&gt;"",$G118=""),$B118,"")</f>
        <v/>
      </c>
    </row>
    <row r="119" customFormat="false" ht="15" hidden="false" customHeight="false" outlineLevel="0" collapsed="false">
      <c r="A119" s="15"/>
      <c r="B119" s="11"/>
      <c r="C119" s="13" t="str">
        <f aca="false">IF($B119="","",IFERROR(INDEX(備品台帳!$B$5:$B$204,MATCH($B119,備品台帳!$A$5:$A$204,0)),"（台帳に無い番号）"))</f>
        <v/>
      </c>
      <c r="D119" s="11"/>
      <c r="E119" s="11"/>
      <c r="F119" s="15"/>
      <c r="G119" s="15"/>
      <c r="H119" s="11"/>
      <c r="I119" s="11"/>
      <c r="J119" s="16" t="str">
        <f aca="false">IF(AND($B119&lt;&gt;"",$G119=""),$B119,"")</f>
        <v/>
      </c>
    </row>
    <row r="120" customFormat="false" ht="15" hidden="false" customHeight="false" outlineLevel="0" collapsed="false">
      <c r="A120" s="15"/>
      <c r="B120" s="11"/>
      <c r="C120" s="13" t="str">
        <f aca="false">IF($B120="","",IFERROR(INDEX(備品台帳!$B$5:$B$204,MATCH($B120,備品台帳!$A$5:$A$204,0)),"（台帳に無い番号）"))</f>
        <v/>
      </c>
      <c r="D120" s="11"/>
      <c r="E120" s="11"/>
      <c r="F120" s="15"/>
      <c r="G120" s="15"/>
      <c r="H120" s="11"/>
      <c r="I120" s="11"/>
      <c r="J120" s="16" t="str">
        <f aca="false">IF(AND($B120&lt;&gt;"",$G120=""),$B120,"")</f>
        <v/>
      </c>
    </row>
    <row r="121" customFormat="false" ht="15" hidden="false" customHeight="false" outlineLevel="0" collapsed="false">
      <c r="A121" s="15"/>
      <c r="B121" s="11"/>
      <c r="C121" s="13" t="str">
        <f aca="false">IF($B121="","",IFERROR(INDEX(備品台帳!$B$5:$B$204,MATCH($B121,備品台帳!$A$5:$A$204,0)),"（台帳に無い番号）"))</f>
        <v/>
      </c>
      <c r="D121" s="11"/>
      <c r="E121" s="11"/>
      <c r="F121" s="15"/>
      <c r="G121" s="15"/>
      <c r="H121" s="11"/>
      <c r="I121" s="11"/>
      <c r="J121" s="16" t="str">
        <f aca="false">IF(AND($B121&lt;&gt;"",$G121=""),$B121,"")</f>
        <v/>
      </c>
    </row>
    <row r="122" customFormat="false" ht="15" hidden="false" customHeight="false" outlineLevel="0" collapsed="false">
      <c r="A122" s="15"/>
      <c r="B122" s="11"/>
      <c r="C122" s="13" t="str">
        <f aca="false">IF($B122="","",IFERROR(INDEX(備品台帳!$B$5:$B$204,MATCH($B122,備品台帳!$A$5:$A$204,0)),"（台帳に無い番号）"))</f>
        <v/>
      </c>
      <c r="D122" s="11"/>
      <c r="E122" s="11"/>
      <c r="F122" s="15"/>
      <c r="G122" s="15"/>
      <c r="H122" s="11"/>
      <c r="I122" s="11"/>
      <c r="J122" s="16" t="str">
        <f aca="false">IF(AND($B122&lt;&gt;"",$G122=""),$B122,"")</f>
        <v/>
      </c>
    </row>
    <row r="123" customFormat="false" ht="15" hidden="false" customHeight="false" outlineLevel="0" collapsed="false">
      <c r="A123" s="15"/>
      <c r="B123" s="11"/>
      <c r="C123" s="13" t="str">
        <f aca="false">IF($B123="","",IFERROR(INDEX(備品台帳!$B$5:$B$204,MATCH($B123,備品台帳!$A$5:$A$204,0)),"（台帳に無い番号）"))</f>
        <v/>
      </c>
      <c r="D123" s="11"/>
      <c r="E123" s="11"/>
      <c r="F123" s="15"/>
      <c r="G123" s="15"/>
      <c r="H123" s="11"/>
      <c r="I123" s="11"/>
      <c r="J123" s="16" t="str">
        <f aca="false">IF(AND($B123&lt;&gt;"",$G123=""),$B123,"")</f>
        <v/>
      </c>
    </row>
    <row r="124" customFormat="false" ht="15" hidden="false" customHeight="false" outlineLevel="0" collapsed="false">
      <c r="A124" s="15"/>
      <c r="B124" s="11"/>
      <c r="C124" s="13" t="str">
        <f aca="false">IF($B124="","",IFERROR(INDEX(備品台帳!$B$5:$B$204,MATCH($B124,備品台帳!$A$5:$A$204,0)),"（台帳に無い番号）"))</f>
        <v/>
      </c>
      <c r="D124" s="11"/>
      <c r="E124" s="11"/>
      <c r="F124" s="15"/>
      <c r="G124" s="15"/>
      <c r="H124" s="11"/>
      <c r="I124" s="11"/>
      <c r="J124" s="16" t="str">
        <f aca="false">IF(AND($B124&lt;&gt;"",$G124=""),$B124,"")</f>
        <v/>
      </c>
    </row>
    <row r="125" customFormat="false" ht="15" hidden="false" customHeight="false" outlineLevel="0" collapsed="false">
      <c r="A125" s="15"/>
      <c r="B125" s="11"/>
      <c r="C125" s="13" t="str">
        <f aca="false">IF($B125="","",IFERROR(INDEX(備品台帳!$B$5:$B$204,MATCH($B125,備品台帳!$A$5:$A$204,0)),"（台帳に無い番号）"))</f>
        <v/>
      </c>
      <c r="D125" s="11"/>
      <c r="E125" s="11"/>
      <c r="F125" s="15"/>
      <c r="G125" s="15"/>
      <c r="H125" s="11"/>
      <c r="I125" s="11"/>
      <c r="J125" s="16" t="str">
        <f aca="false">IF(AND($B125&lt;&gt;"",$G125=""),$B125,"")</f>
        <v/>
      </c>
    </row>
    <row r="126" customFormat="false" ht="15" hidden="false" customHeight="false" outlineLevel="0" collapsed="false">
      <c r="A126" s="15"/>
      <c r="B126" s="11"/>
      <c r="C126" s="13" t="str">
        <f aca="false">IF($B126="","",IFERROR(INDEX(備品台帳!$B$5:$B$204,MATCH($B126,備品台帳!$A$5:$A$204,0)),"（台帳に無い番号）"))</f>
        <v/>
      </c>
      <c r="D126" s="11"/>
      <c r="E126" s="11"/>
      <c r="F126" s="15"/>
      <c r="G126" s="15"/>
      <c r="H126" s="11"/>
      <c r="I126" s="11"/>
      <c r="J126" s="16" t="str">
        <f aca="false">IF(AND($B126&lt;&gt;"",$G126=""),$B126,"")</f>
        <v/>
      </c>
    </row>
    <row r="127" customFormat="false" ht="15" hidden="false" customHeight="false" outlineLevel="0" collapsed="false">
      <c r="A127" s="15"/>
      <c r="B127" s="11"/>
      <c r="C127" s="13" t="str">
        <f aca="false">IF($B127="","",IFERROR(INDEX(備品台帳!$B$5:$B$204,MATCH($B127,備品台帳!$A$5:$A$204,0)),"（台帳に無い番号）"))</f>
        <v/>
      </c>
      <c r="D127" s="11"/>
      <c r="E127" s="11"/>
      <c r="F127" s="15"/>
      <c r="G127" s="15"/>
      <c r="H127" s="11"/>
      <c r="I127" s="11"/>
      <c r="J127" s="16" t="str">
        <f aca="false">IF(AND($B127&lt;&gt;"",$G127=""),$B127,"")</f>
        <v/>
      </c>
    </row>
    <row r="128" customFormat="false" ht="15" hidden="false" customHeight="false" outlineLevel="0" collapsed="false">
      <c r="A128" s="15"/>
      <c r="B128" s="11"/>
      <c r="C128" s="13" t="str">
        <f aca="false">IF($B128="","",IFERROR(INDEX(備品台帳!$B$5:$B$204,MATCH($B128,備品台帳!$A$5:$A$204,0)),"（台帳に無い番号）"))</f>
        <v/>
      </c>
      <c r="D128" s="11"/>
      <c r="E128" s="11"/>
      <c r="F128" s="15"/>
      <c r="G128" s="15"/>
      <c r="H128" s="11"/>
      <c r="I128" s="11"/>
      <c r="J128" s="16" t="str">
        <f aca="false">IF(AND($B128&lt;&gt;"",$G128=""),$B128,"")</f>
        <v/>
      </c>
    </row>
    <row r="129" customFormat="false" ht="15" hidden="false" customHeight="false" outlineLevel="0" collapsed="false">
      <c r="A129" s="15"/>
      <c r="B129" s="11"/>
      <c r="C129" s="13" t="str">
        <f aca="false">IF($B129="","",IFERROR(INDEX(備品台帳!$B$5:$B$204,MATCH($B129,備品台帳!$A$5:$A$204,0)),"（台帳に無い番号）"))</f>
        <v/>
      </c>
      <c r="D129" s="11"/>
      <c r="E129" s="11"/>
      <c r="F129" s="15"/>
      <c r="G129" s="15"/>
      <c r="H129" s="11"/>
      <c r="I129" s="11"/>
      <c r="J129" s="16" t="str">
        <f aca="false">IF(AND($B129&lt;&gt;"",$G129=""),$B129,"")</f>
        <v/>
      </c>
    </row>
    <row r="130" customFormat="false" ht="15" hidden="false" customHeight="false" outlineLevel="0" collapsed="false">
      <c r="A130" s="15"/>
      <c r="B130" s="11"/>
      <c r="C130" s="13" t="str">
        <f aca="false">IF($B130="","",IFERROR(INDEX(備品台帳!$B$5:$B$204,MATCH($B130,備品台帳!$A$5:$A$204,0)),"（台帳に無い番号）"))</f>
        <v/>
      </c>
      <c r="D130" s="11"/>
      <c r="E130" s="11"/>
      <c r="F130" s="15"/>
      <c r="G130" s="15"/>
      <c r="H130" s="11"/>
      <c r="I130" s="11"/>
      <c r="J130" s="16" t="str">
        <f aca="false">IF(AND($B130&lt;&gt;"",$G130=""),$B130,"")</f>
        <v/>
      </c>
    </row>
    <row r="131" customFormat="false" ht="15" hidden="false" customHeight="false" outlineLevel="0" collapsed="false">
      <c r="A131" s="15"/>
      <c r="B131" s="11"/>
      <c r="C131" s="13" t="str">
        <f aca="false">IF($B131="","",IFERROR(INDEX(備品台帳!$B$5:$B$204,MATCH($B131,備品台帳!$A$5:$A$204,0)),"（台帳に無い番号）"))</f>
        <v/>
      </c>
      <c r="D131" s="11"/>
      <c r="E131" s="11"/>
      <c r="F131" s="15"/>
      <c r="G131" s="15"/>
      <c r="H131" s="11"/>
      <c r="I131" s="11"/>
      <c r="J131" s="16" t="str">
        <f aca="false">IF(AND($B131&lt;&gt;"",$G131=""),$B131,"")</f>
        <v/>
      </c>
    </row>
    <row r="132" customFormat="false" ht="15" hidden="false" customHeight="false" outlineLevel="0" collapsed="false">
      <c r="A132" s="15"/>
      <c r="B132" s="11"/>
      <c r="C132" s="13" t="str">
        <f aca="false">IF($B132="","",IFERROR(INDEX(備品台帳!$B$5:$B$204,MATCH($B132,備品台帳!$A$5:$A$204,0)),"（台帳に無い番号）"))</f>
        <v/>
      </c>
      <c r="D132" s="11"/>
      <c r="E132" s="11"/>
      <c r="F132" s="15"/>
      <c r="G132" s="15"/>
      <c r="H132" s="11"/>
      <c r="I132" s="11"/>
      <c r="J132" s="16" t="str">
        <f aca="false">IF(AND($B132&lt;&gt;"",$G132=""),$B132,"")</f>
        <v/>
      </c>
    </row>
    <row r="133" customFormat="false" ht="15" hidden="false" customHeight="false" outlineLevel="0" collapsed="false">
      <c r="A133" s="15"/>
      <c r="B133" s="11"/>
      <c r="C133" s="13" t="str">
        <f aca="false">IF($B133="","",IFERROR(INDEX(備品台帳!$B$5:$B$204,MATCH($B133,備品台帳!$A$5:$A$204,0)),"（台帳に無い番号）"))</f>
        <v/>
      </c>
      <c r="D133" s="11"/>
      <c r="E133" s="11"/>
      <c r="F133" s="15"/>
      <c r="G133" s="15"/>
      <c r="H133" s="11"/>
      <c r="I133" s="11"/>
      <c r="J133" s="16" t="str">
        <f aca="false">IF(AND($B133&lt;&gt;"",$G133=""),$B133,"")</f>
        <v/>
      </c>
    </row>
    <row r="134" customFormat="false" ht="15" hidden="false" customHeight="false" outlineLevel="0" collapsed="false">
      <c r="A134" s="15"/>
      <c r="B134" s="11"/>
      <c r="C134" s="13" t="str">
        <f aca="false">IF($B134="","",IFERROR(INDEX(備品台帳!$B$5:$B$204,MATCH($B134,備品台帳!$A$5:$A$204,0)),"（台帳に無い番号）"))</f>
        <v/>
      </c>
      <c r="D134" s="11"/>
      <c r="E134" s="11"/>
      <c r="F134" s="15"/>
      <c r="G134" s="15"/>
      <c r="H134" s="11"/>
      <c r="I134" s="11"/>
      <c r="J134" s="16" t="str">
        <f aca="false">IF(AND($B134&lt;&gt;"",$G134=""),$B134,"")</f>
        <v/>
      </c>
    </row>
    <row r="135" customFormat="false" ht="15" hidden="false" customHeight="false" outlineLevel="0" collapsed="false">
      <c r="A135" s="15"/>
      <c r="B135" s="11"/>
      <c r="C135" s="13" t="str">
        <f aca="false">IF($B135="","",IFERROR(INDEX(備品台帳!$B$5:$B$204,MATCH($B135,備品台帳!$A$5:$A$204,0)),"（台帳に無い番号）"))</f>
        <v/>
      </c>
      <c r="D135" s="11"/>
      <c r="E135" s="11"/>
      <c r="F135" s="15"/>
      <c r="G135" s="15"/>
      <c r="H135" s="11"/>
      <c r="I135" s="11"/>
      <c r="J135" s="16" t="str">
        <f aca="false">IF(AND($B135&lt;&gt;"",$G135=""),$B135,"")</f>
        <v/>
      </c>
    </row>
    <row r="136" customFormat="false" ht="15" hidden="false" customHeight="false" outlineLevel="0" collapsed="false">
      <c r="A136" s="15"/>
      <c r="B136" s="11"/>
      <c r="C136" s="13" t="str">
        <f aca="false">IF($B136="","",IFERROR(INDEX(備品台帳!$B$5:$B$204,MATCH($B136,備品台帳!$A$5:$A$204,0)),"（台帳に無い番号）"))</f>
        <v/>
      </c>
      <c r="D136" s="11"/>
      <c r="E136" s="11"/>
      <c r="F136" s="15"/>
      <c r="G136" s="15"/>
      <c r="H136" s="11"/>
      <c r="I136" s="11"/>
      <c r="J136" s="16" t="str">
        <f aca="false">IF(AND($B136&lt;&gt;"",$G136=""),$B136,"")</f>
        <v/>
      </c>
    </row>
    <row r="137" customFormat="false" ht="15" hidden="false" customHeight="false" outlineLevel="0" collapsed="false">
      <c r="A137" s="15"/>
      <c r="B137" s="11"/>
      <c r="C137" s="13" t="str">
        <f aca="false">IF($B137="","",IFERROR(INDEX(備品台帳!$B$5:$B$204,MATCH($B137,備品台帳!$A$5:$A$204,0)),"（台帳に無い番号）"))</f>
        <v/>
      </c>
      <c r="D137" s="11"/>
      <c r="E137" s="11"/>
      <c r="F137" s="15"/>
      <c r="G137" s="15"/>
      <c r="H137" s="11"/>
      <c r="I137" s="11"/>
      <c r="J137" s="16" t="str">
        <f aca="false">IF(AND($B137&lt;&gt;"",$G137=""),$B137,"")</f>
        <v/>
      </c>
    </row>
    <row r="138" customFormat="false" ht="15" hidden="false" customHeight="false" outlineLevel="0" collapsed="false">
      <c r="A138" s="15"/>
      <c r="B138" s="11"/>
      <c r="C138" s="13" t="str">
        <f aca="false">IF($B138="","",IFERROR(INDEX(備品台帳!$B$5:$B$204,MATCH($B138,備品台帳!$A$5:$A$204,0)),"（台帳に無い番号）"))</f>
        <v/>
      </c>
      <c r="D138" s="11"/>
      <c r="E138" s="11"/>
      <c r="F138" s="15"/>
      <c r="G138" s="15"/>
      <c r="H138" s="11"/>
      <c r="I138" s="11"/>
      <c r="J138" s="16" t="str">
        <f aca="false">IF(AND($B138&lt;&gt;"",$G138=""),$B138,"")</f>
        <v/>
      </c>
    </row>
    <row r="139" customFormat="false" ht="15" hidden="false" customHeight="false" outlineLevel="0" collapsed="false">
      <c r="A139" s="15"/>
      <c r="B139" s="11"/>
      <c r="C139" s="13" t="str">
        <f aca="false">IF($B139="","",IFERROR(INDEX(備品台帳!$B$5:$B$204,MATCH($B139,備品台帳!$A$5:$A$204,0)),"（台帳に無い番号）"))</f>
        <v/>
      </c>
      <c r="D139" s="11"/>
      <c r="E139" s="11"/>
      <c r="F139" s="15"/>
      <c r="G139" s="15"/>
      <c r="H139" s="11"/>
      <c r="I139" s="11"/>
      <c r="J139" s="16" t="str">
        <f aca="false">IF(AND($B139&lt;&gt;"",$G139=""),$B139,"")</f>
        <v/>
      </c>
    </row>
    <row r="140" customFormat="false" ht="15" hidden="false" customHeight="false" outlineLevel="0" collapsed="false">
      <c r="A140" s="15"/>
      <c r="B140" s="11"/>
      <c r="C140" s="13" t="str">
        <f aca="false">IF($B140="","",IFERROR(INDEX(備品台帳!$B$5:$B$204,MATCH($B140,備品台帳!$A$5:$A$204,0)),"（台帳に無い番号）"))</f>
        <v/>
      </c>
      <c r="D140" s="11"/>
      <c r="E140" s="11"/>
      <c r="F140" s="15"/>
      <c r="G140" s="15"/>
      <c r="H140" s="11"/>
      <c r="I140" s="11"/>
      <c r="J140" s="16" t="str">
        <f aca="false">IF(AND($B140&lt;&gt;"",$G140=""),$B140,"")</f>
        <v/>
      </c>
    </row>
    <row r="141" customFormat="false" ht="15" hidden="false" customHeight="false" outlineLevel="0" collapsed="false">
      <c r="A141" s="15"/>
      <c r="B141" s="11"/>
      <c r="C141" s="13" t="str">
        <f aca="false">IF($B141="","",IFERROR(INDEX(備品台帳!$B$5:$B$204,MATCH($B141,備品台帳!$A$5:$A$204,0)),"（台帳に無い番号）"))</f>
        <v/>
      </c>
      <c r="D141" s="11"/>
      <c r="E141" s="11"/>
      <c r="F141" s="15"/>
      <c r="G141" s="15"/>
      <c r="H141" s="11"/>
      <c r="I141" s="11"/>
      <c r="J141" s="16" t="str">
        <f aca="false">IF(AND($B141&lt;&gt;"",$G141=""),$B141,"")</f>
        <v/>
      </c>
    </row>
    <row r="142" customFormat="false" ht="15" hidden="false" customHeight="false" outlineLevel="0" collapsed="false">
      <c r="A142" s="15"/>
      <c r="B142" s="11"/>
      <c r="C142" s="13" t="str">
        <f aca="false">IF($B142="","",IFERROR(INDEX(備品台帳!$B$5:$B$204,MATCH($B142,備品台帳!$A$5:$A$204,0)),"（台帳に無い番号）"))</f>
        <v/>
      </c>
      <c r="D142" s="11"/>
      <c r="E142" s="11"/>
      <c r="F142" s="15"/>
      <c r="G142" s="15"/>
      <c r="H142" s="11"/>
      <c r="I142" s="11"/>
      <c r="J142" s="16" t="str">
        <f aca="false">IF(AND($B142&lt;&gt;"",$G142=""),$B142,"")</f>
        <v/>
      </c>
    </row>
    <row r="143" customFormat="false" ht="15" hidden="false" customHeight="false" outlineLevel="0" collapsed="false">
      <c r="A143" s="15"/>
      <c r="B143" s="11"/>
      <c r="C143" s="13" t="str">
        <f aca="false">IF($B143="","",IFERROR(INDEX(備品台帳!$B$5:$B$204,MATCH($B143,備品台帳!$A$5:$A$204,0)),"（台帳に無い番号）"))</f>
        <v/>
      </c>
      <c r="D143" s="11"/>
      <c r="E143" s="11"/>
      <c r="F143" s="15"/>
      <c r="G143" s="15"/>
      <c r="H143" s="11"/>
      <c r="I143" s="11"/>
      <c r="J143" s="16" t="str">
        <f aca="false">IF(AND($B143&lt;&gt;"",$G143=""),$B143,"")</f>
        <v/>
      </c>
    </row>
    <row r="144" customFormat="false" ht="15" hidden="false" customHeight="false" outlineLevel="0" collapsed="false">
      <c r="A144" s="15"/>
      <c r="B144" s="11"/>
      <c r="C144" s="13" t="str">
        <f aca="false">IF($B144="","",IFERROR(INDEX(備品台帳!$B$5:$B$204,MATCH($B144,備品台帳!$A$5:$A$204,0)),"（台帳に無い番号）"))</f>
        <v/>
      </c>
      <c r="D144" s="11"/>
      <c r="E144" s="11"/>
      <c r="F144" s="15"/>
      <c r="G144" s="15"/>
      <c r="H144" s="11"/>
      <c r="I144" s="11"/>
      <c r="J144" s="16" t="str">
        <f aca="false">IF(AND($B144&lt;&gt;"",$G144=""),$B144,"")</f>
        <v/>
      </c>
    </row>
    <row r="145" customFormat="false" ht="15" hidden="false" customHeight="false" outlineLevel="0" collapsed="false">
      <c r="A145" s="15"/>
      <c r="B145" s="11"/>
      <c r="C145" s="13" t="str">
        <f aca="false">IF($B145="","",IFERROR(INDEX(備品台帳!$B$5:$B$204,MATCH($B145,備品台帳!$A$5:$A$204,0)),"（台帳に無い番号）"))</f>
        <v/>
      </c>
      <c r="D145" s="11"/>
      <c r="E145" s="11"/>
      <c r="F145" s="15"/>
      <c r="G145" s="15"/>
      <c r="H145" s="11"/>
      <c r="I145" s="11"/>
      <c r="J145" s="16" t="str">
        <f aca="false">IF(AND($B145&lt;&gt;"",$G145=""),$B145,"")</f>
        <v/>
      </c>
    </row>
    <row r="146" customFormat="false" ht="15" hidden="false" customHeight="false" outlineLevel="0" collapsed="false">
      <c r="A146" s="15"/>
      <c r="B146" s="11"/>
      <c r="C146" s="13" t="str">
        <f aca="false">IF($B146="","",IFERROR(INDEX(備品台帳!$B$5:$B$204,MATCH($B146,備品台帳!$A$5:$A$204,0)),"（台帳に無い番号）"))</f>
        <v/>
      </c>
      <c r="D146" s="11"/>
      <c r="E146" s="11"/>
      <c r="F146" s="15"/>
      <c r="G146" s="15"/>
      <c r="H146" s="11"/>
      <c r="I146" s="11"/>
      <c r="J146" s="16" t="str">
        <f aca="false">IF(AND($B146&lt;&gt;"",$G146=""),$B146,"")</f>
        <v/>
      </c>
    </row>
    <row r="147" customFormat="false" ht="15" hidden="false" customHeight="false" outlineLevel="0" collapsed="false">
      <c r="A147" s="15"/>
      <c r="B147" s="11"/>
      <c r="C147" s="13" t="str">
        <f aca="false">IF($B147="","",IFERROR(INDEX(備品台帳!$B$5:$B$204,MATCH($B147,備品台帳!$A$5:$A$204,0)),"（台帳に無い番号）"))</f>
        <v/>
      </c>
      <c r="D147" s="11"/>
      <c r="E147" s="11"/>
      <c r="F147" s="15"/>
      <c r="G147" s="15"/>
      <c r="H147" s="11"/>
      <c r="I147" s="11"/>
      <c r="J147" s="16" t="str">
        <f aca="false">IF(AND($B147&lt;&gt;"",$G147=""),$B147,"")</f>
        <v/>
      </c>
    </row>
    <row r="148" customFormat="false" ht="15" hidden="false" customHeight="false" outlineLevel="0" collapsed="false">
      <c r="A148" s="15"/>
      <c r="B148" s="11"/>
      <c r="C148" s="13" t="str">
        <f aca="false">IF($B148="","",IFERROR(INDEX(備品台帳!$B$5:$B$204,MATCH($B148,備品台帳!$A$5:$A$204,0)),"（台帳に無い番号）"))</f>
        <v/>
      </c>
      <c r="D148" s="11"/>
      <c r="E148" s="11"/>
      <c r="F148" s="15"/>
      <c r="G148" s="15"/>
      <c r="H148" s="11"/>
      <c r="I148" s="11"/>
      <c r="J148" s="16" t="str">
        <f aca="false">IF(AND($B148&lt;&gt;"",$G148=""),$B148,"")</f>
        <v/>
      </c>
    </row>
    <row r="149" customFormat="false" ht="15" hidden="false" customHeight="false" outlineLevel="0" collapsed="false">
      <c r="A149" s="15"/>
      <c r="B149" s="11"/>
      <c r="C149" s="13" t="str">
        <f aca="false">IF($B149="","",IFERROR(INDEX(備品台帳!$B$5:$B$204,MATCH($B149,備品台帳!$A$5:$A$204,0)),"（台帳に無い番号）"))</f>
        <v/>
      </c>
      <c r="D149" s="11"/>
      <c r="E149" s="11"/>
      <c r="F149" s="15"/>
      <c r="G149" s="15"/>
      <c r="H149" s="11"/>
      <c r="I149" s="11"/>
      <c r="J149" s="16" t="str">
        <f aca="false">IF(AND($B149&lt;&gt;"",$G149=""),$B149,"")</f>
        <v/>
      </c>
    </row>
    <row r="150" customFormat="false" ht="15" hidden="false" customHeight="false" outlineLevel="0" collapsed="false">
      <c r="A150" s="15"/>
      <c r="B150" s="11"/>
      <c r="C150" s="13" t="str">
        <f aca="false">IF($B150="","",IFERROR(INDEX(備品台帳!$B$5:$B$204,MATCH($B150,備品台帳!$A$5:$A$204,0)),"（台帳に無い番号）"))</f>
        <v/>
      </c>
      <c r="D150" s="11"/>
      <c r="E150" s="11"/>
      <c r="F150" s="15"/>
      <c r="G150" s="15"/>
      <c r="H150" s="11"/>
      <c r="I150" s="11"/>
      <c r="J150" s="16" t="str">
        <f aca="false">IF(AND($B150&lt;&gt;"",$G150=""),$B150,"")</f>
        <v/>
      </c>
    </row>
    <row r="151" customFormat="false" ht="15" hidden="false" customHeight="false" outlineLevel="0" collapsed="false">
      <c r="A151" s="15"/>
      <c r="B151" s="11"/>
      <c r="C151" s="13" t="str">
        <f aca="false">IF($B151="","",IFERROR(INDEX(備品台帳!$B$5:$B$204,MATCH($B151,備品台帳!$A$5:$A$204,0)),"（台帳に無い番号）"))</f>
        <v/>
      </c>
      <c r="D151" s="11"/>
      <c r="E151" s="11"/>
      <c r="F151" s="15"/>
      <c r="G151" s="15"/>
      <c r="H151" s="11"/>
      <c r="I151" s="11"/>
      <c r="J151" s="16" t="str">
        <f aca="false">IF(AND($B151&lt;&gt;"",$G151=""),$B151,"")</f>
        <v/>
      </c>
    </row>
    <row r="152" customFormat="false" ht="15" hidden="false" customHeight="false" outlineLevel="0" collapsed="false">
      <c r="A152" s="15"/>
      <c r="B152" s="11"/>
      <c r="C152" s="13" t="str">
        <f aca="false">IF($B152="","",IFERROR(INDEX(備品台帳!$B$5:$B$204,MATCH($B152,備品台帳!$A$5:$A$204,0)),"（台帳に無い番号）"))</f>
        <v/>
      </c>
      <c r="D152" s="11"/>
      <c r="E152" s="11"/>
      <c r="F152" s="15"/>
      <c r="G152" s="15"/>
      <c r="H152" s="11"/>
      <c r="I152" s="11"/>
      <c r="J152" s="16" t="str">
        <f aca="false">IF(AND($B152&lt;&gt;"",$G152=""),$B152,"")</f>
        <v/>
      </c>
    </row>
    <row r="153" customFormat="false" ht="15" hidden="false" customHeight="false" outlineLevel="0" collapsed="false">
      <c r="A153" s="15"/>
      <c r="B153" s="11"/>
      <c r="C153" s="13" t="str">
        <f aca="false">IF($B153="","",IFERROR(INDEX(備品台帳!$B$5:$B$204,MATCH($B153,備品台帳!$A$5:$A$204,0)),"（台帳に無い番号）"))</f>
        <v/>
      </c>
      <c r="D153" s="11"/>
      <c r="E153" s="11"/>
      <c r="F153" s="15"/>
      <c r="G153" s="15"/>
      <c r="H153" s="11"/>
      <c r="I153" s="11"/>
      <c r="J153" s="16" t="str">
        <f aca="false">IF(AND($B153&lt;&gt;"",$G153=""),$B153,"")</f>
        <v/>
      </c>
    </row>
    <row r="154" customFormat="false" ht="15" hidden="false" customHeight="false" outlineLevel="0" collapsed="false">
      <c r="A154" s="15"/>
      <c r="B154" s="11"/>
      <c r="C154" s="13" t="str">
        <f aca="false">IF($B154="","",IFERROR(INDEX(備品台帳!$B$5:$B$204,MATCH($B154,備品台帳!$A$5:$A$204,0)),"（台帳に無い番号）"))</f>
        <v/>
      </c>
      <c r="D154" s="11"/>
      <c r="E154" s="11"/>
      <c r="F154" s="15"/>
      <c r="G154" s="15"/>
      <c r="H154" s="11"/>
      <c r="I154" s="11"/>
      <c r="J154" s="16" t="str">
        <f aca="false">IF(AND($B154&lt;&gt;"",$G154=""),$B154,"")</f>
        <v/>
      </c>
    </row>
    <row r="155" customFormat="false" ht="15" hidden="false" customHeight="false" outlineLevel="0" collapsed="false">
      <c r="A155" s="15"/>
      <c r="B155" s="11"/>
      <c r="C155" s="13" t="str">
        <f aca="false">IF($B155="","",IFERROR(INDEX(備品台帳!$B$5:$B$204,MATCH($B155,備品台帳!$A$5:$A$204,0)),"（台帳に無い番号）"))</f>
        <v/>
      </c>
      <c r="D155" s="11"/>
      <c r="E155" s="11"/>
      <c r="F155" s="15"/>
      <c r="G155" s="15"/>
      <c r="H155" s="11"/>
      <c r="I155" s="11"/>
      <c r="J155" s="16" t="str">
        <f aca="false">IF(AND($B155&lt;&gt;"",$G155=""),$B155,"")</f>
        <v/>
      </c>
    </row>
    <row r="156" customFormat="false" ht="15" hidden="false" customHeight="false" outlineLevel="0" collapsed="false">
      <c r="A156" s="15"/>
      <c r="B156" s="11"/>
      <c r="C156" s="13" t="str">
        <f aca="false">IF($B156="","",IFERROR(INDEX(備品台帳!$B$5:$B$204,MATCH($B156,備品台帳!$A$5:$A$204,0)),"（台帳に無い番号）"))</f>
        <v/>
      </c>
      <c r="D156" s="11"/>
      <c r="E156" s="11"/>
      <c r="F156" s="15"/>
      <c r="G156" s="15"/>
      <c r="H156" s="11"/>
      <c r="I156" s="11"/>
      <c r="J156" s="16" t="str">
        <f aca="false">IF(AND($B156&lt;&gt;"",$G156=""),$B156,"")</f>
        <v/>
      </c>
    </row>
    <row r="157" customFormat="false" ht="15" hidden="false" customHeight="false" outlineLevel="0" collapsed="false">
      <c r="A157" s="15"/>
      <c r="B157" s="11"/>
      <c r="C157" s="13" t="str">
        <f aca="false">IF($B157="","",IFERROR(INDEX(備品台帳!$B$5:$B$204,MATCH($B157,備品台帳!$A$5:$A$204,0)),"（台帳に無い番号）"))</f>
        <v/>
      </c>
      <c r="D157" s="11"/>
      <c r="E157" s="11"/>
      <c r="F157" s="15"/>
      <c r="G157" s="15"/>
      <c r="H157" s="11"/>
      <c r="I157" s="11"/>
      <c r="J157" s="16" t="str">
        <f aca="false">IF(AND($B157&lt;&gt;"",$G157=""),$B157,"")</f>
        <v/>
      </c>
    </row>
    <row r="158" customFormat="false" ht="15" hidden="false" customHeight="false" outlineLevel="0" collapsed="false">
      <c r="A158" s="15"/>
      <c r="B158" s="11"/>
      <c r="C158" s="13" t="str">
        <f aca="false">IF($B158="","",IFERROR(INDEX(備品台帳!$B$5:$B$204,MATCH($B158,備品台帳!$A$5:$A$204,0)),"（台帳に無い番号）"))</f>
        <v/>
      </c>
      <c r="D158" s="11"/>
      <c r="E158" s="11"/>
      <c r="F158" s="15"/>
      <c r="G158" s="15"/>
      <c r="H158" s="11"/>
      <c r="I158" s="11"/>
      <c r="J158" s="16" t="str">
        <f aca="false">IF(AND($B158&lt;&gt;"",$G158=""),$B158,"")</f>
        <v/>
      </c>
    </row>
    <row r="159" customFormat="false" ht="15" hidden="false" customHeight="false" outlineLevel="0" collapsed="false">
      <c r="A159" s="15"/>
      <c r="B159" s="11"/>
      <c r="C159" s="13" t="str">
        <f aca="false">IF($B159="","",IFERROR(INDEX(備品台帳!$B$5:$B$204,MATCH($B159,備品台帳!$A$5:$A$204,0)),"（台帳に無い番号）"))</f>
        <v/>
      </c>
      <c r="D159" s="11"/>
      <c r="E159" s="11"/>
      <c r="F159" s="15"/>
      <c r="G159" s="15"/>
      <c r="H159" s="11"/>
      <c r="I159" s="11"/>
      <c r="J159" s="16" t="str">
        <f aca="false">IF(AND($B159&lt;&gt;"",$G159=""),$B159,"")</f>
        <v/>
      </c>
    </row>
    <row r="160" customFormat="false" ht="15" hidden="false" customHeight="false" outlineLevel="0" collapsed="false">
      <c r="A160" s="15"/>
      <c r="B160" s="11"/>
      <c r="C160" s="13" t="str">
        <f aca="false">IF($B160="","",IFERROR(INDEX(備品台帳!$B$5:$B$204,MATCH($B160,備品台帳!$A$5:$A$204,0)),"（台帳に無い番号）"))</f>
        <v/>
      </c>
      <c r="D160" s="11"/>
      <c r="E160" s="11"/>
      <c r="F160" s="15"/>
      <c r="G160" s="15"/>
      <c r="H160" s="11"/>
      <c r="I160" s="11"/>
      <c r="J160" s="16" t="str">
        <f aca="false">IF(AND($B160&lt;&gt;"",$G160=""),$B160,"")</f>
        <v/>
      </c>
    </row>
    <row r="161" customFormat="false" ht="15" hidden="false" customHeight="false" outlineLevel="0" collapsed="false">
      <c r="A161" s="15"/>
      <c r="B161" s="11"/>
      <c r="C161" s="13" t="str">
        <f aca="false">IF($B161="","",IFERROR(INDEX(備品台帳!$B$5:$B$204,MATCH($B161,備品台帳!$A$5:$A$204,0)),"（台帳に無い番号）"))</f>
        <v/>
      </c>
      <c r="D161" s="11"/>
      <c r="E161" s="11"/>
      <c r="F161" s="15"/>
      <c r="G161" s="15"/>
      <c r="H161" s="11"/>
      <c r="I161" s="11"/>
      <c r="J161" s="16" t="str">
        <f aca="false">IF(AND($B161&lt;&gt;"",$G161=""),$B161,"")</f>
        <v/>
      </c>
    </row>
    <row r="162" customFormat="false" ht="15" hidden="false" customHeight="false" outlineLevel="0" collapsed="false">
      <c r="A162" s="15"/>
      <c r="B162" s="11"/>
      <c r="C162" s="13" t="str">
        <f aca="false">IF($B162="","",IFERROR(INDEX(備品台帳!$B$5:$B$204,MATCH($B162,備品台帳!$A$5:$A$204,0)),"（台帳に無い番号）"))</f>
        <v/>
      </c>
      <c r="D162" s="11"/>
      <c r="E162" s="11"/>
      <c r="F162" s="15"/>
      <c r="G162" s="15"/>
      <c r="H162" s="11"/>
      <c r="I162" s="11"/>
      <c r="J162" s="16" t="str">
        <f aca="false">IF(AND($B162&lt;&gt;"",$G162=""),$B162,"")</f>
        <v/>
      </c>
    </row>
    <row r="163" customFormat="false" ht="15" hidden="false" customHeight="false" outlineLevel="0" collapsed="false">
      <c r="A163" s="15"/>
      <c r="B163" s="11"/>
      <c r="C163" s="13" t="str">
        <f aca="false">IF($B163="","",IFERROR(INDEX(備品台帳!$B$5:$B$204,MATCH($B163,備品台帳!$A$5:$A$204,0)),"（台帳に無い番号）"))</f>
        <v/>
      </c>
      <c r="D163" s="11"/>
      <c r="E163" s="11"/>
      <c r="F163" s="15"/>
      <c r="G163" s="15"/>
      <c r="H163" s="11"/>
      <c r="I163" s="11"/>
      <c r="J163" s="16" t="str">
        <f aca="false">IF(AND($B163&lt;&gt;"",$G163=""),$B163,"")</f>
        <v/>
      </c>
    </row>
    <row r="164" customFormat="false" ht="15" hidden="false" customHeight="false" outlineLevel="0" collapsed="false">
      <c r="A164" s="15"/>
      <c r="B164" s="11"/>
      <c r="C164" s="13" t="str">
        <f aca="false">IF($B164="","",IFERROR(INDEX(備品台帳!$B$5:$B$204,MATCH($B164,備品台帳!$A$5:$A$204,0)),"（台帳に無い番号）"))</f>
        <v/>
      </c>
      <c r="D164" s="11"/>
      <c r="E164" s="11"/>
      <c r="F164" s="15"/>
      <c r="G164" s="15"/>
      <c r="H164" s="11"/>
      <c r="I164" s="11"/>
      <c r="J164" s="16" t="str">
        <f aca="false">IF(AND($B164&lt;&gt;"",$G164=""),$B164,"")</f>
        <v/>
      </c>
    </row>
    <row r="165" customFormat="false" ht="15" hidden="false" customHeight="false" outlineLevel="0" collapsed="false">
      <c r="A165" s="15"/>
      <c r="B165" s="11"/>
      <c r="C165" s="13" t="str">
        <f aca="false">IF($B165="","",IFERROR(INDEX(備品台帳!$B$5:$B$204,MATCH($B165,備品台帳!$A$5:$A$204,0)),"（台帳に無い番号）"))</f>
        <v/>
      </c>
      <c r="D165" s="11"/>
      <c r="E165" s="11"/>
      <c r="F165" s="15"/>
      <c r="G165" s="15"/>
      <c r="H165" s="11"/>
      <c r="I165" s="11"/>
      <c r="J165" s="16" t="str">
        <f aca="false">IF(AND($B165&lt;&gt;"",$G165=""),$B165,"")</f>
        <v/>
      </c>
    </row>
    <row r="166" customFormat="false" ht="15" hidden="false" customHeight="false" outlineLevel="0" collapsed="false">
      <c r="A166" s="15"/>
      <c r="B166" s="11"/>
      <c r="C166" s="13" t="str">
        <f aca="false">IF($B166="","",IFERROR(INDEX(備品台帳!$B$5:$B$204,MATCH($B166,備品台帳!$A$5:$A$204,0)),"（台帳に無い番号）"))</f>
        <v/>
      </c>
      <c r="D166" s="11"/>
      <c r="E166" s="11"/>
      <c r="F166" s="15"/>
      <c r="G166" s="15"/>
      <c r="H166" s="11"/>
      <c r="I166" s="11"/>
      <c r="J166" s="16" t="str">
        <f aca="false">IF(AND($B166&lt;&gt;"",$G166=""),$B166,"")</f>
        <v/>
      </c>
    </row>
    <row r="167" customFormat="false" ht="15" hidden="false" customHeight="false" outlineLevel="0" collapsed="false">
      <c r="A167" s="15"/>
      <c r="B167" s="11"/>
      <c r="C167" s="13" t="str">
        <f aca="false">IF($B167="","",IFERROR(INDEX(備品台帳!$B$5:$B$204,MATCH($B167,備品台帳!$A$5:$A$204,0)),"（台帳に無い番号）"))</f>
        <v/>
      </c>
      <c r="D167" s="11"/>
      <c r="E167" s="11"/>
      <c r="F167" s="15"/>
      <c r="G167" s="15"/>
      <c r="H167" s="11"/>
      <c r="I167" s="11"/>
      <c r="J167" s="16" t="str">
        <f aca="false">IF(AND($B167&lt;&gt;"",$G167=""),$B167,"")</f>
        <v/>
      </c>
    </row>
    <row r="168" customFormat="false" ht="15" hidden="false" customHeight="false" outlineLevel="0" collapsed="false">
      <c r="A168" s="15"/>
      <c r="B168" s="11"/>
      <c r="C168" s="13" t="str">
        <f aca="false">IF($B168="","",IFERROR(INDEX(備品台帳!$B$5:$B$204,MATCH($B168,備品台帳!$A$5:$A$204,0)),"（台帳に無い番号）"))</f>
        <v/>
      </c>
      <c r="D168" s="11"/>
      <c r="E168" s="11"/>
      <c r="F168" s="15"/>
      <c r="G168" s="15"/>
      <c r="H168" s="11"/>
      <c r="I168" s="11"/>
      <c r="J168" s="16" t="str">
        <f aca="false">IF(AND($B168&lt;&gt;"",$G168=""),$B168,"")</f>
        <v/>
      </c>
    </row>
    <row r="169" customFormat="false" ht="15" hidden="false" customHeight="false" outlineLevel="0" collapsed="false">
      <c r="A169" s="15"/>
      <c r="B169" s="11"/>
      <c r="C169" s="13" t="str">
        <f aca="false">IF($B169="","",IFERROR(INDEX(備品台帳!$B$5:$B$204,MATCH($B169,備品台帳!$A$5:$A$204,0)),"（台帳に無い番号）"))</f>
        <v/>
      </c>
      <c r="D169" s="11"/>
      <c r="E169" s="11"/>
      <c r="F169" s="15"/>
      <c r="G169" s="15"/>
      <c r="H169" s="11"/>
      <c r="I169" s="11"/>
      <c r="J169" s="16" t="str">
        <f aca="false">IF(AND($B169&lt;&gt;"",$G169=""),$B169,"")</f>
        <v/>
      </c>
    </row>
    <row r="170" customFormat="false" ht="15" hidden="false" customHeight="false" outlineLevel="0" collapsed="false">
      <c r="A170" s="15"/>
      <c r="B170" s="11"/>
      <c r="C170" s="13" t="str">
        <f aca="false">IF($B170="","",IFERROR(INDEX(備品台帳!$B$5:$B$204,MATCH($B170,備品台帳!$A$5:$A$204,0)),"（台帳に無い番号）"))</f>
        <v/>
      </c>
      <c r="D170" s="11"/>
      <c r="E170" s="11"/>
      <c r="F170" s="15"/>
      <c r="G170" s="15"/>
      <c r="H170" s="11"/>
      <c r="I170" s="11"/>
      <c r="J170" s="16" t="str">
        <f aca="false">IF(AND($B170&lt;&gt;"",$G170=""),$B170,"")</f>
        <v/>
      </c>
    </row>
    <row r="171" customFormat="false" ht="15" hidden="false" customHeight="false" outlineLevel="0" collapsed="false">
      <c r="A171" s="15"/>
      <c r="B171" s="11"/>
      <c r="C171" s="13" t="str">
        <f aca="false">IF($B171="","",IFERROR(INDEX(備品台帳!$B$5:$B$204,MATCH($B171,備品台帳!$A$5:$A$204,0)),"（台帳に無い番号）"))</f>
        <v/>
      </c>
      <c r="D171" s="11"/>
      <c r="E171" s="11"/>
      <c r="F171" s="15"/>
      <c r="G171" s="15"/>
      <c r="H171" s="11"/>
      <c r="I171" s="11"/>
      <c r="J171" s="16" t="str">
        <f aca="false">IF(AND($B171&lt;&gt;"",$G171=""),$B171,"")</f>
        <v/>
      </c>
    </row>
    <row r="172" customFormat="false" ht="15" hidden="false" customHeight="false" outlineLevel="0" collapsed="false">
      <c r="A172" s="15"/>
      <c r="B172" s="11"/>
      <c r="C172" s="13" t="str">
        <f aca="false">IF($B172="","",IFERROR(INDEX(備品台帳!$B$5:$B$204,MATCH($B172,備品台帳!$A$5:$A$204,0)),"（台帳に無い番号）"))</f>
        <v/>
      </c>
      <c r="D172" s="11"/>
      <c r="E172" s="11"/>
      <c r="F172" s="15"/>
      <c r="G172" s="15"/>
      <c r="H172" s="11"/>
      <c r="I172" s="11"/>
      <c r="J172" s="16" t="str">
        <f aca="false">IF(AND($B172&lt;&gt;"",$G172=""),$B172,"")</f>
        <v/>
      </c>
    </row>
    <row r="173" customFormat="false" ht="15" hidden="false" customHeight="false" outlineLevel="0" collapsed="false">
      <c r="A173" s="15"/>
      <c r="B173" s="11"/>
      <c r="C173" s="13" t="str">
        <f aca="false">IF($B173="","",IFERROR(INDEX(備品台帳!$B$5:$B$204,MATCH($B173,備品台帳!$A$5:$A$204,0)),"（台帳に無い番号）"))</f>
        <v/>
      </c>
      <c r="D173" s="11"/>
      <c r="E173" s="11"/>
      <c r="F173" s="15"/>
      <c r="G173" s="15"/>
      <c r="H173" s="11"/>
      <c r="I173" s="11"/>
      <c r="J173" s="16" t="str">
        <f aca="false">IF(AND($B173&lt;&gt;"",$G173=""),$B173,"")</f>
        <v/>
      </c>
    </row>
    <row r="174" customFormat="false" ht="15" hidden="false" customHeight="false" outlineLevel="0" collapsed="false">
      <c r="A174" s="15"/>
      <c r="B174" s="11"/>
      <c r="C174" s="13" t="str">
        <f aca="false">IF($B174="","",IFERROR(INDEX(備品台帳!$B$5:$B$204,MATCH($B174,備品台帳!$A$5:$A$204,0)),"（台帳に無い番号）"))</f>
        <v/>
      </c>
      <c r="D174" s="11"/>
      <c r="E174" s="11"/>
      <c r="F174" s="15"/>
      <c r="G174" s="15"/>
      <c r="H174" s="11"/>
      <c r="I174" s="11"/>
      <c r="J174" s="16" t="str">
        <f aca="false">IF(AND($B174&lt;&gt;"",$G174=""),$B174,"")</f>
        <v/>
      </c>
    </row>
    <row r="175" customFormat="false" ht="15" hidden="false" customHeight="false" outlineLevel="0" collapsed="false">
      <c r="A175" s="15"/>
      <c r="B175" s="11"/>
      <c r="C175" s="13" t="str">
        <f aca="false">IF($B175="","",IFERROR(INDEX(備品台帳!$B$5:$B$204,MATCH($B175,備品台帳!$A$5:$A$204,0)),"（台帳に無い番号）"))</f>
        <v/>
      </c>
      <c r="D175" s="11"/>
      <c r="E175" s="11"/>
      <c r="F175" s="15"/>
      <c r="G175" s="15"/>
      <c r="H175" s="11"/>
      <c r="I175" s="11"/>
      <c r="J175" s="16" t="str">
        <f aca="false">IF(AND($B175&lt;&gt;"",$G175=""),$B175,"")</f>
        <v/>
      </c>
    </row>
    <row r="176" customFormat="false" ht="15" hidden="false" customHeight="false" outlineLevel="0" collapsed="false">
      <c r="A176" s="15"/>
      <c r="B176" s="11"/>
      <c r="C176" s="13" t="str">
        <f aca="false">IF($B176="","",IFERROR(INDEX(備品台帳!$B$5:$B$204,MATCH($B176,備品台帳!$A$5:$A$204,0)),"（台帳に無い番号）"))</f>
        <v/>
      </c>
      <c r="D176" s="11"/>
      <c r="E176" s="11"/>
      <c r="F176" s="15"/>
      <c r="G176" s="15"/>
      <c r="H176" s="11"/>
      <c r="I176" s="11"/>
      <c r="J176" s="16" t="str">
        <f aca="false">IF(AND($B176&lt;&gt;"",$G176=""),$B176,"")</f>
        <v/>
      </c>
    </row>
    <row r="177" customFormat="false" ht="15" hidden="false" customHeight="false" outlineLevel="0" collapsed="false">
      <c r="A177" s="15"/>
      <c r="B177" s="11"/>
      <c r="C177" s="13" t="str">
        <f aca="false">IF($B177="","",IFERROR(INDEX(備品台帳!$B$5:$B$204,MATCH($B177,備品台帳!$A$5:$A$204,0)),"（台帳に無い番号）"))</f>
        <v/>
      </c>
      <c r="D177" s="11"/>
      <c r="E177" s="11"/>
      <c r="F177" s="15"/>
      <c r="G177" s="15"/>
      <c r="H177" s="11"/>
      <c r="I177" s="11"/>
      <c r="J177" s="16" t="str">
        <f aca="false">IF(AND($B177&lt;&gt;"",$G177=""),$B177,"")</f>
        <v/>
      </c>
    </row>
    <row r="178" customFormat="false" ht="15" hidden="false" customHeight="false" outlineLevel="0" collapsed="false">
      <c r="A178" s="15"/>
      <c r="B178" s="11"/>
      <c r="C178" s="13" t="str">
        <f aca="false">IF($B178="","",IFERROR(INDEX(備品台帳!$B$5:$B$204,MATCH($B178,備品台帳!$A$5:$A$204,0)),"（台帳に無い番号）"))</f>
        <v/>
      </c>
      <c r="D178" s="11"/>
      <c r="E178" s="11"/>
      <c r="F178" s="15"/>
      <c r="G178" s="15"/>
      <c r="H178" s="11"/>
      <c r="I178" s="11"/>
      <c r="J178" s="16" t="str">
        <f aca="false">IF(AND($B178&lt;&gt;"",$G178=""),$B178,"")</f>
        <v/>
      </c>
    </row>
    <row r="179" customFormat="false" ht="15" hidden="false" customHeight="false" outlineLevel="0" collapsed="false">
      <c r="A179" s="15"/>
      <c r="B179" s="11"/>
      <c r="C179" s="13" t="str">
        <f aca="false">IF($B179="","",IFERROR(INDEX(備品台帳!$B$5:$B$204,MATCH($B179,備品台帳!$A$5:$A$204,0)),"（台帳に無い番号）"))</f>
        <v/>
      </c>
      <c r="D179" s="11"/>
      <c r="E179" s="11"/>
      <c r="F179" s="15"/>
      <c r="G179" s="15"/>
      <c r="H179" s="11"/>
      <c r="I179" s="11"/>
      <c r="J179" s="16" t="str">
        <f aca="false">IF(AND($B179&lt;&gt;"",$G179=""),$B179,"")</f>
        <v/>
      </c>
    </row>
    <row r="180" customFormat="false" ht="15" hidden="false" customHeight="false" outlineLevel="0" collapsed="false">
      <c r="A180" s="15"/>
      <c r="B180" s="11"/>
      <c r="C180" s="13" t="str">
        <f aca="false">IF($B180="","",IFERROR(INDEX(備品台帳!$B$5:$B$204,MATCH($B180,備品台帳!$A$5:$A$204,0)),"（台帳に無い番号）"))</f>
        <v/>
      </c>
      <c r="D180" s="11"/>
      <c r="E180" s="11"/>
      <c r="F180" s="15"/>
      <c r="G180" s="15"/>
      <c r="H180" s="11"/>
      <c r="I180" s="11"/>
      <c r="J180" s="16" t="str">
        <f aca="false">IF(AND($B180&lt;&gt;"",$G180=""),$B180,"")</f>
        <v/>
      </c>
    </row>
    <row r="181" customFormat="false" ht="15" hidden="false" customHeight="false" outlineLevel="0" collapsed="false">
      <c r="A181" s="15"/>
      <c r="B181" s="11"/>
      <c r="C181" s="13" t="str">
        <f aca="false">IF($B181="","",IFERROR(INDEX(備品台帳!$B$5:$B$204,MATCH($B181,備品台帳!$A$5:$A$204,0)),"（台帳に無い番号）"))</f>
        <v/>
      </c>
      <c r="D181" s="11"/>
      <c r="E181" s="11"/>
      <c r="F181" s="15"/>
      <c r="G181" s="15"/>
      <c r="H181" s="11"/>
      <c r="I181" s="11"/>
      <c r="J181" s="16" t="str">
        <f aca="false">IF(AND($B181&lt;&gt;"",$G181=""),$B181,"")</f>
        <v/>
      </c>
    </row>
    <row r="182" customFormat="false" ht="15" hidden="false" customHeight="false" outlineLevel="0" collapsed="false">
      <c r="A182" s="15"/>
      <c r="B182" s="11"/>
      <c r="C182" s="13" t="str">
        <f aca="false">IF($B182="","",IFERROR(INDEX(備品台帳!$B$5:$B$204,MATCH($B182,備品台帳!$A$5:$A$204,0)),"（台帳に無い番号）"))</f>
        <v/>
      </c>
      <c r="D182" s="11"/>
      <c r="E182" s="11"/>
      <c r="F182" s="15"/>
      <c r="G182" s="15"/>
      <c r="H182" s="11"/>
      <c r="I182" s="11"/>
      <c r="J182" s="16" t="str">
        <f aca="false">IF(AND($B182&lt;&gt;"",$G182=""),$B182,"")</f>
        <v/>
      </c>
    </row>
    <row r="183" customFormat="false" ht="15" hidden="false" customHeight="false" outlineLevel="0" collapsed="false">
      <c r="A183" s="15"/>
      <c r="B183" s="11"/>
      <c r="C183" s="13" t="str">
        <f aca="false">IF($B183="","",IFERROR(INDEX(備品台帳!$B$5:$B$204,MATCH($B183,備品台帳!$A$5:$A$204,0)),"（台帳に無い番号）"))</f>
        <v/>
      </c>
      <c r="D183" s="11"/>
      <c r="E183" s="11"/>
      <c r="F183" s="15"/>
      <c r="G183" s="15"/>
      <c r="H183" s="11"/>
      <c r="I183" s="11"/>
      <c r="J183" s="16" t="str">
        <f aca="false">IF(AND($B183&lt;&gt;"",$G183=""),$B183,"")</f>
        <v/>
      </c>
    </row>
    <row r="184" customFormat="false" ht="15" hidden="false" customHeight="false" outlineLevel="0" collapsed="false">
      <c r="A184" s="15"/>
      <c r="B184" s="11"/>
      <c r="C184" s="13" t="str">
        <f aca="false">IF($B184="","",IFERROR(INDEX(備品台帳!$B$5:$B$204,MATCH($B184,備品台帳!$A$5:$A$204,0)),"（台帳に無い番号）"))</f>
        <v/>
      </c>
      <c r="D184" s="11"/>
      <c r="E184" s="11"/>
      <c r="F184" s="15"/>
      <c r="G184" s="15"/>
      <c r="H184" s="11"/>
      <c r="I184" s="11"/>
      <c r="J184" s="16" t="str">
        <f aca="false">IF(AND($B184&lt;&gt;"",$G184=""),$B184,"")</f>
        <v/>
      </c>
    </row>
    <row r="185" customFormat="false" ht="15" hidden="false" customHeight="false" outlineLevel="0" collapsed="false">
      <c r="A185" s="15"/>
      <c r="B185" s="11"/>
      <c r="C185" s="13" t="str">
        <f aca="false">IF($B185="","",IFERROR(INDEX(備品台帳!$B$5:$B$204,MATCH($B185,備品台帳!$A$5:$A$204,0)),"（台帳に無い番号）"))</f>
        <v/>
      </c>
      <c r="D185" s="11"/>
      <c r="E185" s="11"/>
      <c r="F185" s="15"/>
      <c r="G185" s="15"/>
      <c r="H185" s="11"/>
      <c r="I185" s="11"/>
      <c r="J185" s="16" t="str">
        <f aca="false">IF(AND($B185&lt;&gt;"",$G185=""),$B185,"")</f>
        <v/>
      </c>
    </row>
    <row r="186" customFormat="false" ht="15" hidden="false" customHeight="false" outlineLevel="0" collapsed="false">
      <c r="A186" s="15"/>
      <c r="B186" s="11"/>
      <c r="C186" s="13" t="str">
        <f aca="false">IF($B186="","",IFERROR(INDEX(備品台帳!$B$5:$B$204,MATCH($B186,備品台帳!$A$5:$A$204,0)),"（台帳に無い番号）"))</f>
        <v/>
      </c>
      <c r="D186" s="11"/>
      <c r="E186" s="11"/>
      <c r="F186" s="15"/>
      <c r="G186" s="15"/>
      <c r="H186" s="11"/>
      <c r="I186" s="11"/>
      <c r="J186" s="16" t="str">
        <f aca="false">IF(AND($B186&lt;&gt;"",$G186=""),$B186,"")</f>
        <v/>
      </c>
    </row>
    <row r="187" customFormat="false" ht="15" hidden="false" customHeight="false" outlineLevel="0" collapsed="false">
      <c r="A187" s="15"/>
      <c r="B187" s="11"/>
      <c r="C187" s="13" t="str">
        <f aca="false">IF($B187="","",IFERROR(INDEX(備品台帳!$B$5:$B$204,MATCH($B187,備品台帳!$A$5:$A$204,0)),"（台帳に無い番号）"))</f>
        <v/>
      </c>
      <c r="D187" s="11"/>
      <c r="E187" s="11"/>
      <c r="F187" s="15"/>
      <c r="G187" s="15"/>
      <c r="H187" s="11"/>
      <c r="I187" s="11"/>
      <c r="J187" s="16" t="str">
        <f aca="false">IF(AND($B187&lt;&gt;"",$G187=""),$B187,"")</f>
        <v/>
      </c>
    </row>
    <row r="188" customFormat="false" ht="15" hidden="false" customHeight="false" outlineLevel="0" collapsed="false">
      <c r="A188" s="15"/>
      <c r="B188" s="11"/>
      <c r="C188" s="13" t="str">
        <f aca="false">IF($B188="","",IFERROR(INDEX(備品台帳!$B$5:$B$204,MATCH($B188,備品台帳!$A$5:$A$204,0)),"（台帳に無い番号）"))</f>
        <v/>
      </c>
      <c r="D188" s="11"/>
      <c r="E188" s="11"/>
      <c r="F188" s="15"/>
      <c r="G188" s="15"/>
      <c r="H188" s="11"/>
      <c r="I188" s="11"/>
      <c r="J188" s="16" t="str">
        <f aca="false">IF(AND($B188&lt;&gt;"",$G188=""),$B188,"")</f>
        <v/>
      </c>
    </row>
    <row r="189" customFormat="false" ht="15" hidden="false" customHeight="false" outlineLevel="0" collapsed="false">
      <c r="A189" s="15"/>
      <c r="B189" s="11"/>
      <c r="C189" s="13" t="str">
        <f aca="false">IF($B189="","",IFERROR(INDEX(備品台帳!$B$5:$B$204,MATCH($B189,備品台帳!$A$5:$A$204,0)),"（台帳に無い番号）"))</f>
        <v/>
      </c>
      <c r="D189" s="11"/>
      <c r="E189" s="11"/>
      <c r="F189" s="15"/>
      <c r="G189" s="15"/>
      <c r="H189" s="11"/>
      <c r="I189" s="11"/>
      <c r="J189" s="16" t="str">
        <f aca="false">IF(AND($B189&lt;&gt;"",$G189=""),$B189,"")</f>
        <v/>
      </c>
    </row>
    <row r="190" customFormat="false" ht="15" hidden="false" customHeight="false" outlineLevel="0" collapsed="false">
      <c r="A190" s="15"/>
      <c r="B190" s="11"/>
      <c r="C190" s="13" t="str">
        <f aca="false">IF($B190="","",IFERROR(INDEX(備品台帳!$B$5:$B$204,MATCH($B190,備品台帳!$A$5:$A$204,0)),"（台帳に無い番号）"))</f>
        <v/>
      </c>
      <c r="D190" s="11"/>
      <c r="E190" s="11"/>
      <c r="F190" s="15"/>
      <c r="G190" s="15"/>
      <c r="H190" s="11"/>
      <c r="I190" s="11"/>
      <c r="J190" s="16" t="str">
        <f aca="false">IF(AND($B190&lt;&gt;"",$G190=""),$B190,"")</f>
        <v/>
      </c>
    </row>
    <row r="191" customFormat="false" ht="15" hidden="false" customHeight="false" outlineLevel="0" collapsed="false">
      <c r="A191" s="15"/>
      <c r="B191" s="11"/>
      <c r="C191" s="13" t="str">
        <f aca="false">IF($B191="","",IFERROR(INDEX(備品台帳!$B$5:$B$204,MATCH($B191,備品台帳!$A$5:$A$204,0)),"（台帳に無い番号）"))</f>
        <v/>
      </c>
      <c r="D191" s="11"/>
      <c r="E191" s="11"/>
      <c r="F191" s="15"/>
      <c r="G191" s="15"/>
      <c r="H191" s="11"/>
      <c r="I191" s="11"/>
      <c r="J191" s="16" t="str">
        <f aca="false">IF(AND($B191&lt;&gt;"",$G191=""),$B191,"")</f>
        <v/>
      </c>
    </row>
    <row r="192" customFormat="false" ht="15" hidden="false" customHeight="false" outlineLevel="0" collapsed="false">
      <c r="A192" s="15"/>
      <c r="B192" s="11"/>
      <c r="C192" s="13" t="str">
        <f aca="false">IF($B192="","",IFERROR(INDEX(備品台帳!$B$5:$B$204,MATCH($B192,備品台帳!$A$5:$A$204,0)),"（台帳に無い番号）"))</f>
        <v/>
      </c>
      <c r="D192" s="11"/>
      <c r="E192" s="11"/>
      <c r="F192" s="15"/>
      <c r="G192" s="15"/>
      <c r="H192" s="11"/>
      <c r="I192" s="11"/>
      <c r="J192" s="16" t="str">
        <f aca="false">IF(AND($B192&lt;&gt;"",$G192=""),$B192,"")</f>
        <v/>
      </c>
    </row>
    <row r="193" customFormat="false" ht="15" hidden="false" customHeight="false" outlineLevel="0" collapsed="false">
      <c r="A193" s="15"/>
      <c r="B193" s="11"/>
      <c r="C193" s="13" t="str">
        <f aca="false">IF($B193="","",IFERROR(INDEX(備品台帳!$B$5:$B$204,MATCH($B193,備品台帳!$A$5:$A$204,0)),"（台帳に無い番号）"))</f>
        <v/>
      </c>
      <c r="D193" s="11"/>
      <c r="E193" s="11"/>
      <c r="F193" s="15"/>
      <c r="G193" s="15"/>
      <c r="H193" s="11"/>
      <c r="I193" s="11"/>
      <c r="J193" s="16" t="str">
        <f aca="false">IF(AND($B193&lt;&gt;"",$G193=""),$B193,"")</f>
        <v/>
      </c>
    </row>
    <row r="194" customFormat="false" ht="15" hidden="false" customHeight="false" outlineLevel="0" collapsed="false">
      <c r="A194" s="15"/>
      <c r="B194" s="11"/>
      <c r="C194" s="13" t="str">
        <f aca="false">IF($B194="","",IFERROR(INDEX(備品台帳!$B$5:$B$204,MATCH($B194,備品台帳!$A$5:$A$204,0)),"（台帳に無い番号）"))</f>
        <v/>
      </c>
      <c r="D194" s="11"/>
      <c r="E194" s="11"/>
      <c r="F194" s="15"/>
      <c r="G194" s="15"/>
      <c r="H194" s="11"/>
      <c r="I194" s="11"/>
      <c r="J194" s="16" t="str">
        <f aca="false">IF(AND($B194&lt;&gt;"",$G194=""),$B194,"")</f>
        <v/>
      </c>
    </row>
    <row r="195" customFormat="false" ht="15" hidden="false" customHeight="false" outlineLevel="0" collapsed="false">
      <c r="A195" s="15"/>
      <c r="B195" s="11"/>
      <c r="C195" s="13" t="str">
        <f aca="false">IF($B195="","",IFERROR(INDEX(備品台帳!$B$5:$B$204,MATCH($B195,備品台帳!$A$5:$A$204,0)),"（台帳に無い番号）"))</f>
        <v/>
      </c>
      <c r="D195" s="11"/>
      <c r="E195" s="11"/>
      <c r="F195" s="15"/>
      <c r="G195" s="15"/>
      <c r="H195" s="11"/>
      <c r="I195" s="11"/>
      <c r="J195" s="16" t="str">
        <f aca="false">IF(AND($B195&lt;&gt;"",$G195=""),$B195,"")</f>
        <v/>
      </c>
    </row>
    <row r="196" customFormat="false" ht="15" hidden="false" customHeight="false" outlineLevel="0" collapsed="false">
      <c r="A196" s="15"/>
      <c r="B196" s="11"/>
      <c r="C196" s="13" t="str">
        <f aca="false">IF($B196="","",IFERROR(INDEX(備品台帳!$B$5:$B$204,MATCH($B196,備品台帳!$A$5:$A$204,0)),"（台帳に無い番号）"))</f>
        <v/>
      </c>
      <c r="D196" s="11"/>
      <c r="E196" s="11"/>
      <c r="F196" s="15"/>
      <c r="G196" s="15"/>
      <c r="H196" s="11"/>
      <c r="I196" s="11"/>
      <c r="J196" s="16" t="str">
        <f aca="false">IF(AND($B196&lt;&gt;"",$G196=""),$B196,"")</f>
        <v/>
      </c>
    </row>
    <row r="197" customFormat="false" ht="15" hidden="false" customHeight="false" outlineLevel="0" collapsed="false">
      <c r="A197" s="15"/>
      <c r="B197" s="11"/>
      <c r="C197" s="13" t="str">
        <f aca="false">IF($B197="","",IFERROR(INDEX(備品台帳!$B$5:$B$204,MATCH($B197,備品台帳!$A$5:$A$204,0)),"（台帳に無い番号）"))</f>
        <v/>
      </c>
      <c r="D197" s="11"/>
      <c r="E197" s="11"/>
      <c r="F197" s="15"/>
      <c r="G197" s="15"/>
      <c r="H197" s="11"/>
      <c r="I197" s="11"/>
      <c r="J197" s="16" t="str">
        <f aca="false">IF(AND($B197&lt;&gt;"",$G197=""),$B197,"")</f>
        <v/>
      </c>
    </row>
    <row r="198" customFormat="false" ht="15" hidden="false" customHeight="false" outlineLevel="0" collapsed="false">
      <c r="A198" s="15"/>
      <c r="B198" s="11"/>
      <c r="C198" s="13" t="str">
        <f aca="false">IF($B198="","",IFERROR(INDEX(備品台帳!$B$5:$B$204,MATCH($B198,備品台帳!$A$5:$A$204,0)),"（台帳に無い番号）"))</f>
        <v/>
      </c>
      <c r="D198" s="11"/>
      <c r="E198" s="11"/>
      <c r="F198" s="15"/>
      <c r="G198" s="15"/>
      <c r="H198" s="11"/>
      <c r="I198" s="11"/>
      <c r="J198" s="16" t="str">
        <f aca="false">IF(AND($B198&lt;&gt;"",$G198=""),$B198,"")</f>
        <v/>
      </c>
    </row>
    <row r="199" customFormat="false" ht="15" hidden="false" customHeight="false" outlineLevel="0" collapsed="false">
      <c r="A199" s="15"/>
      <c r="B199" s="11"/>
      <c r="C199" s="13" t="str">
        <f aca="false">IF($B199="","",IFERROR(INDEX(備品台帳!$B$5:$B$204,MATCH($B199,備品台帳!$A$5:$A$204,0)),"（台帳に無い番号）"))</f>
        <v/>
      </c>
      <c r="D199" s="11"/>
      <c r="E199" s="11"/>
      <c r="F199" s="15"/>
      <c r="G199" s="15"/>
      <c r="H199" s="11"/>
      <c r="I199" s="11"/>
      <c r="J199" s="16" t="str">
        <f aca="false">IF(AND($B199&lt;&gt;"",$G199=""),$B199,"")</f>
        <v/>
      </c>
    </row>
    <row r="200" customFormat="false" ht="15" hidden="false" customHeight="false" outlineLevel="0" collapsed="false">
      <c r="A200" s="15"/>
      <c r="B200" s="11"/>
      <c r="C200" s="13" t="str">
        <f aca="false">IF($B200="","",IFERROR(INDEX(備品台帳!$B$5:$B$204,MATCH($B200,備品台帳!$A$5:$A$204,0)),"（台帳に無い番号）"))</f>
        <v/>
      </c>
      <c r="D200" s="11"/>
      <c r="E200" s="11"/>
      <c r="F200" s="15"/>
      <c r="G200" s="15"/>
      <c r="H200" s="11"/>
      <c r="I200" s="11"/>
      <c r="J200" s="16" t="str">
        <f aca="false">IF(AND($B200&lt;&gt;"",$G200=""),$B200,"")</f>
        <v/>
      </c>
    </row>
    <row r="201" customFormat="false" ht="15" hidden="false" customHeight="false" outlineLevel="0" collapsed="false">
      <c r="A201" s="15"/>
      <c r="B201" s="11"/>
      <c r="C201" s="13" t="str">
        <f aca="false">IF($B201="","",IFERROR(INDEX(備品台帳!$B$5:$B$204,MATCH($B201,備品台帳!$A$5:$A$204,0)),"（台帳に無い番号）"))</f>
        <v/>
      </c>
      <c r="D201" s="11"/>
      <c r="E201" s="11"/>
      <c r="F201" s="15"/>
      <c r="G201" s="15"/>
      <c r="H201" s="11"/>
      <c r="I201" s="11"/>
      <c r="J201" s="16" t="str">
        <f aca="false">IF(AND($B201&lt;&gt;"",$G201=""),$B201,"")</f>
        <v/>
      </c>
    </row>
    <row r="202" customFormat="false" ht="15" hidden="false" customHeight="false" outlineLevel="0" collapsed="false">
      <c r="A202" s="15"/>
      <c r="B202" s="11"/>
      <c r="C202" s="13" t="str">
        <f aca="false">IF($B202="","",IFERROR(INDEX(備品台帳!$B$5:$B$204,MATCH($B202,備品台帳!$A$5:$A$204,0)),"（台帳に無い番号）"))</f>
        <v/>
      </c>
      <c r="D202" s="11"/>
      <c r="E202" s="11"/>
      <c r="F202" s="15"/>
      <c r="G202" s="15"/>
      <c r="H202" s="11"/>
      <c r="I202" s="11"/>
      <c r="J202" s="16" t="str">
        <f aca="false">IF(AND($B202&lt;&gt;"",$G202=""),$B202,"")</f>
        <v/>
      </c>
    </row>
    <row r="203" customFormat="false" ht="15" hidden="false" customHeight="false" outlineLevel="0" collapsed="false">
      <c r="A203" s="15"/>
      <c r="B203" s="11"/>
      <c r="C203" s="13" t="str">
        <f aca="false">IF($B203="","",IFERROR(INDEX(備品台帳!$B$5:$B$204,MATCH($B203,備品台帳!$A$5:$A$204,0)),"（台帳に無い番号）"))</f>
        <v/>
      </c>
      <c r="D203" s="11"/>
      <c r="E203" s="11"/>
      <c r="F203" s="15"/>
      <c r="G203" s="15"/>
      <c r="H203" s="11"/>
      <c r="I203" s="11"/>
      <c r="J203" s="16" t="str">
        <f aca="false">IF(AND($B203&lt;&gt;"",$G203=""),$B203,"")</f>
        <v/>
      </c>
    </row>
    <row r="204" customFormat="false" ht="15" hidden="false" customHeight="false" outlineLevel="0" collapsed="false">
      <c r="A204" s="15"/>
      <c r="B204" s="11"/>
      <c r="C204" s="13" t="str">
        <f aca="false">IF($B204="","",IFERROR(INDEX(備品台帳!$B$5:$B$204,MATCH($B204,備品台帳!$A$5:$A$204,0)),"（台帳に無い番号）"))</f>
        <v/>
      </c>
      <c r="D204" s="11"/>
      <c r="E204" s="11"/>
      <c r="F204" s="15"/>
      <c r="G204" s="15"/>
      <c r="H204" s="11"/>
      <c r="I204" s="11"/>
      <c r="J204" s="16" t="str">
        <f aca="false">IF(AND($B204&lt;&gt;"",$G204=""),$B204,"")</f>
        <v/>
      </c>
    </row>
    <row r="205" customFormat="false" ht="15" hidden="false" customHeight="false" outlineLevel="0" collapsed="false">
      <c r="A205" s="15"/>
      <c r="B205" s="11"/>
      <c r="C205" s="13" t="str">
        <f aca="false">IF($B205="","",IFERROR(INDEX(備品台帳!$B$5:$B$204,MATCH($B205,備品台帳!$A$5:$A$204,0)),"（台帳に無い番号）"))</f>
        <v/>
      </c>
      <c r="D205" s="11"/>
      <c r="E205" s="11"/>
      <c r="F205" s="15"/>
      <c r="G205" s="15"/>
      <c r="H205" s="11"/>
      <c r="I205" s="11"/>
      <c r="J205" s="16" t="str">
        <f aca="false">IF(AND($B205&lt;&gt;"",$G205=""),$B205,"")</f>
        <v/>
      </c>
    </row>
    <row r="206" customFormat="false" ht="15" hidden="false" customHeight="false" outlineLevel="0" collapsed="false">
      <c r="A206" s="15"/>
      <c r="B206" s="11"/>
      <c r="C206" s="13" t="str">
        <f aca="false">IF($B206="","",IFERROR(INDEX(備品台帳!$B$5:$B$204,MATCH($B206,備品台帳!$A$5:$A$204,0)),"（台帳に無い番号）"))</f>
        <v/>
      </c>
      <c r="D206" s="11"/>
      <c r="E206" s="11"/>
      <c r="F206" s="15"/>
      <c r="G206" s="15"/>
      <c r="H206" s="11"/>
      <c r="I206" s="11"/>
      <c r="J206" s="16" t="str">
        <f aca="false">IF(AND($B206&lt;&gt;"",$G206=""),$B206,"")</f>
        <v/>
      </c>
    </row>
    <row r="207" customFormat="false" ht="15" hidden="false" customHeight="false" outlineLevel="0" collapsed="false">
      <c r="A207" s="15"/>
      <c r="B207" s="11"/>
      <c r="C207" s="13" t="str">
        <f aca="false">IF($B207="","",IFERROR(INDEX(備品台帳!$B$5:$B$204,MATCH($B207,備品台帳!$A$5:$A$204,0)),"（台帳に無い番号）"))</f>
        <v/>
      </c>
      <c r="D207" s="11"/>
      <c r="E207" s="11"/>
      <c r="F207" s="15"/>
      <c r="G207" s="15"/>
      <c r="H207" s="11"/>
      <c r="I207" s="11"/>
      <c r="J207" s="16" t="str">
        <f aca="false">IF(AND($B207&lt;&gt;"",$G207=""),$B207,"")</f>
        <v/>
      </c>
    </row>
    <row r="208" customFormat="false" ht="15" hidden="false" customHeight="false" outlineLevel="0" collapsed="false">
      <c r="A208" s="15"/>
      <c r="B208" s="11"/>
      <c r="C208" s="13" t="str">
        <f aca="false">IF($B208="","",IFERROR(INDEX(備品台帳!$B$5:$B$204,MATCH($B208,備品台帳!$A$5:$A$204,0)),"（台帳に無い番号）"))</f>
        <v/>
      </c>
      <c r="D208" s="11"/>
      <c r="E208" s="11"/>
      <c r="F208" s="15"/>
      <c r="G208" s="15"/>
      <c r="H208" s="11"/>
      <c r="I208" s="11"/>
      <c r="J208" s="16" t="str">
        <f aca="false">IF(AND($B208&lt;&gt;"",$G208=""),$B208,"")</f>
        <v/>
      </c>
    </row>
    <row r="209" customFormat="false" ht="15" hidden="false" customHeight="false" outlineLevel="0" collapsed="false">
      <c r="A209" s="15"/>
      <c r="B209" s="11"/>
      <c r="C209" s="13" t="str">
        <f aca="false">IF($B209="","",IFERROR(INDEX(備品台帳!$B$5:$B$204,MATCH($B209,備品台帳!$A$5:$A$204,0)),"（台帳に無い番号）"))</f>
        <v/>
      </c>
      <c r="D209" s="11"/>
      <c r="E209" s="11"/>
      <c r="F209" s="15"/>
      <c r="G209" s="15"/>
      <c r="H209" s="11"/>
      <c r="I209" s="11"/>
      <c r="J209" s="16" t="str">
        <f aca="false">IF(AND($B209&lt;&gt;"",$G209=""),$B209,"")</f>
        <v/>
      </c>
    </row>
    <row r="210" customFormat="false" ht="15" hidden="false" customHeight="false" outlineLevel="0" collapsed="false">
      <c r="A210" s="15"/>
      <c r="B210" s="11"/>
      <c r="C210" s="13" t="str">
        <f aca="false">IF($B210="","",IFERROR(INDEX(備品台帳!$B$5:$B$204,MATCH($B210,備品台帳!$A$5:$A$204,0)),"（台帳に無い番号）"))</f>
        <v/>
      </c>
      <c r="D210" s="11"/>
      <c r="E210" s="11"/>
      <c r="F210" s="15"/>
      <c r="G210" s="15"/>
      <c r="H210" s="11"/>
      <c r="I210" s="11"/>
      <c r="J210" s="16" t="str">
        <f aca="false">IF(AND($B210&lt;&gt;"",$G210=""),$B210,"")</f>
        <v/>
      </c>
    </row>
    <row r="211" customFormat="false" ht="15" hidden="false" customHeight="false" outlineLevel="0" collapsed="false">
      <c r="A211" s="15"/>
      <c r="B211" s="11"/>
      <c r="C211" s="13" t="str">
        <f aca="false">IF($B211="","",IFERROR(INDEX(備品台帳!$B$5:$B$204,MATCH($B211,備品台帳!$A$5:$A$204,0)),"（台帳に無い番号）"))</f>
        <v/>
      </c>
      <c r="D211" s="11"/>
      <c r="E211" s="11"/>
      <c r="F211" s="15"/>
      <c r="G211" s="15"/>
      <c r="H211" s="11"/>
      <c r="I211" s="11"/>
      <c r="J211" s="16" t="str">
        <f aca="false">IF(AND($B211&lt;&gt;"",$G211=""),$B211,"")</f>
        <v/>
      </c>
    </row>
    <row r="212" customFormat="false" ht="15" hidden="false" customHeight="false" outlineLevel="0" collapsed="false">
      <c r="A212" s="15"/>
      <c r="B212" s="11"/>
      <c r="C212" s="13" t="str">
        <f aca="false">IF($B212="","",IFERROR(INDEX(備品台帳!$B$5:$B$204,MATCH($B212,備品台帳!$A$5:$A$204,0)),"（台帳に無い番号）"))</f>
        <v/>
      </c>
      <c r="D212" s="11"/>
      <c r="E212" s="11"/>
      <c r="F212" s="15"/>
      <c r="G212" s="15"/>
      <c r="H212" s="11"/>
      <c r="I212" s="11"/>
      <c r="J212" s="16" t="str">
        <f aca="false">IF(AND($B212&lt;&gt;"",$G212=""),$B212,"")</f>
        <v/>
      </c>
    </row>
    <row r="213" customFormat="false" ht="15" hidden="false" customHeight="false" outlineLevel="0" collapsed="false">
      <c r="A213" s="15"/>
      <c r="B213" s="11"/>
      <c r="C213" s="13" t="str">
        <f aca="false">IF($B213="","",IFERROR(INDEX(備品台帳!$B$5:$B$204,MATCH($B213,備品台帳!$A$5:$A$204,0)),"（台帳に無い番号）"))</f>
        <v/>
      </c>
      <c r="D213" s="11"/>
      <c r="E213" s="11"/>
      <c r="F213" s="15"/>
      <c r="G213" s="15"/>
      <c r="H213" s="11"/>
      <c r="I213" s="11"/>
      <c r="J213" s="16" t="str">
        <f aca="false">IF(AND($B213&lt;&gt;"",$G213=""),$B213,"")</f>
        <v/>
      </c>
    </row>
    <row r="214" customFormat="false" ht="15" hidden="false" customHeight="false" outlineLevel="0" collapsed="false">
      <c r="A214" s="15"/>
      <c r="B214" s="11"/>
      <c r="C214" s="13" t="str">
        <f aca="false">IF($B214="","",IFERROR(INDEX(備品台帳!$B$5:$B$204,MATCH($B214,備品台帳!$A$5:$A$204,0)),"（台帳に無い番号）"))</f>
        <v/>
      </c>
      <c r="D214" s="11"/>
      <c r="E214" s="11"/>
      <c r="F214" s="15"/>
      <c r="G214" s="15"/>
      <c r="H214" s="11"/>
      <c r="I214" s="11"/>
      <c r="J214" s="16" t="str">
        <f aca="false">IF(AND($B214&lt;&gt;"",$G214=""),$B214,"")</f>
        <v/>
      </c>
    </row>
    <row r="215" customFormat="false" ht="15" hidden="false" customHeight="false" outlineLevel="0" collapsed="false">
      <c r="A215" s="15"/>
      <c r="B215" s="11"/>
      <c r="C215" s="13" t="str">
        <f aca="false">IF($B215="","",IFERROR(INDEX(備品台帳!$B$5:$B$204,MATCH($B215,備品台帳!$A$5:$A$204,0)),"（台帳に無い番号）"))</f>
        <v/>
      </c>
      <c r="D215" s="11"/>
      <c r="E215" s="11"/>
      <c r="F215" s="15"/>
      <c r="G215" s="15"/>
      <c r="H215" s="11"/>
      <c r="I215" s="11"/>
      <c r="J215" s="16" t="str">
        <f aca="false">IF(AND($B215&lt;&gt;"",$G215=""),$B215,"")</f>
        <v/>
      </c>
    </row>
    <row r="216" customFormat="false" ht="15" hidden="false" customHeight="false" outlineLevel="0" collapsed="false">
      <c r="A216" s="15"/>
      <c r="B216" s="11"/>
      <c r="C216" s="13" t="str">
        <f aca="false">IF($B216="","",IFERROR(INDEX(備品台帳!$B$5:$B$204,MATCH($B216,備品台帳!$A$5:$A$204,0)),"（台帳に無い番号）"))</f>
        <v/>
      </c>
      <c r="D216" s="11"/>
      <c r="E216" s="11"/>
      <c r="F216" s="15"/>
      <c r="G216" s="15"/>
      <c r="H216" s="11"/>
      <c r="I216" s="11"/>
      <c r="J216" s="16" t="str">
        <f aca="false">IF(AND($B216&lt;&gt;"",$G216=""),$B216,"")</f>
        <v/>
      </c>
    </row>
    <row r="217" customFormat="false" ht="15" hidden="false" customHeight="false" outlineLevel="0" collapsed="false">
      <c r="A217" s="15"/>
      <c r="B217" s="11"/>
      <c r="C217" s="13" t="str">
        <f aca="false">IF($B217="","",IFERROR(INDEX(備品台帳!$B$5:$B$204,MATCH($B217,備品台帳!$A$5:$A$204,0)),"（台帳に無い番号）"))</f>
        <v/>
      </c>
      <c r="D217" s="11"/>
      <c r="E217" s="11"/>
      <c r="F217" s="15"/>
      <c r="G217" s="15"/>
      <c r="H217" s="11"/>
      <c r="I217" s="11"/>
      <c r="J217" s="16" t="str">
        <f aca="false">IF(AND($B217&lt;&gt;"",$G217=""),$B217,"")</f>
        <v/>
      </c>
    </row>
    <row r="218" customFormat="false" ht="15" hidden="false" customHeight="false" outlineLevel="0" collapsed="false">
      <c r="A218" s="15"/>
      <c r="B218" s="11"/>
      <c r="C218" s="13" t="str">
        <f aca="false">IF($B218="","",IFERROR(INDEX(備品台帳!$B$5:$B$204,MATCH($B218,備品台帳!$A$5:$A$204,0)),"（台帳に無い番号）"))</f>
        <v/>
      </c>
      <c r="D218" s="11"/>
      <c r="E218" s="11"/>
      <c r="F218" s="15"/>
      <c r="G218" s="15"/>
      <c r="H218" s="11"/>
      <c r="I218" s="11"/>
      <c r="J218" s="16" t="str">
        <f aca="false">IF(AND($B218&lt;&gt;"",$G218=""),$B218,"")</f>
        <v/>
      </c>
    </row>
    <row r="219" customFormat="false" ht="15" hidden="false" customHeight="false" outlineLevel="0" collapsed="false">
      <c r="A219" s="15"/>
      <c r="B219" s="11"/>
      <c r="C219" s="13" t="str">
        <f aca="false">IF($B219="","",IFERROR(INDEX(備品台帳!$B$5:$B$204,MATCH($B219,備品台帳!$A$5:$A$204,0)),"（台帳に無い番号）"))</f>
        <v/>
      </c>
      <c r="D219" s="11"/>
      <c r="E219" s="11"/>
      <c r="F219" s="15"/>
      <c r="G219" s="15"/>
      <c r="H219" s="11"/>
      <c r="I219" s="11"/>
      <c r="J219" s="16" t="str">
        <f aca="false">IF(AND($B219&lt;&gt;"",$G219=""),$B219,"")</f>
        <v/>
      </c>
    </row>
    <row r="220" customFormat="false" ht="15" hidden="false" customHeight="false" outlineLevel="0" collapsed="false">
      <c r="A220" s="15"/>
      <c r="B220" s="11"/>
      <c r="C220" s="13" t="str">
        <f aca="false">IF($B220="","",IFERROR(INDEX(備品台帳!$B$5:$B$204,MATCH($B220,備品台帳!$A$5:$A$204,0)),"（台帳に無い番号）"))</f>
        <v/>
      </c>
      <c r="D220" s="11"/>
      <c r="E220" s="11"/>
      <c r="F220" s="15"/>
      <c r="G220" s="15"/>
      <c r="H220" s="11"/>
      <c r="I220" s="11"/>
      <c r="J220" s="16" t="str">
        <f aca="false">IF(AND($B220&lt;&gt;"",$G220=""),$B220,"")</f>
        <v/>
      </c>
    </row>
    <row r="221" customFormat="false" ht="15" hidden="false" customHeight="false" outlineLevel="0" collapsed="false">
      <c r="A221" s="15"/>
      <c r="B221" s="11"/>
      <c r="C221" s="13" t="str">
        <f aca="false">IF($B221="","",IFERROR(INDEX(備品台帳!$B$5:$B$204,MATCH($B221,備品台帳!$A$5:$A$204,0)),"（台帳に無い番号）"))</f>
        <v/>
      </c>
      <c r="D221" s="11"/>
      <c r="E221" s="11"/>
      <c r="F221" s="15"/>
      <c r="G221" s="15"/>
      <c r="H221" s="11"/>
      <c r="I221" s="11"/>
      <c r="J221" s="16" t="str">
        <f aca="false">IF(AND($B221&lt;&gt;"",$G221=""),$B221,"")</f>
        <v/>
      </c>
    </row>
    <row r="222" customFormat="false" ht="15" hidden="false" customHeight="false" outlineLevel="0" collapsed="false">
      <c r="A222" s="15"/>
      <c r="B222" s="11"/>
      <c r="C222" s="13" t="str">
        <f aca="false">IF($B222="","",IFERROR(INDEX(備品台帳!$B$5:$B$204,MATCH($B222,備品台帳!$A$5:$A$204,0)),"（台帳に無い番号）"))</f>
        <v/>
      </c>
      <c r="D222" s="11"/>
      <c r="E222" s="11"/>
      <c r="F222" s="15"/>
      <c r="G222" s="15"/>
      <c r="H222" s="11"/>
      <c r="I222" s="11"/>
      <c r="J222" s="16" t="str">
        <f aca="false">IF(AND($B222&lt;&gt;"",$G222=""),$B222,"")</f>
        <v/>
      </c>
    </row>
    <row r="223" customFormat="false" ht="15" hidden="false" customHeight="false" outlineLevel="0" collapsed="false">
      <c r="A223" s="15"/>
      <c r="B223" s="11"/>
      <c r="C223" s="13" t="str">
        <f aca="false">IF($B223="","",IFERROR(INDEX(備品台帳!$B$5:$B$204,MATCH($B223,備品台帳!$A$5:$A$204,0)),"（台帳に無い番号）"))</f>
        <v/>
      </c>
      <c r="D223" s="11"/>
      <c r="E223" s="11"/>
      <c r="F223" s="15"/>
      <c r="G223" s="15"/>
      <c r="H223" s="11"/>
      <c r="I223" s="11"/>
      <c r="J223" s="16" t="str">
        <f aca="false">IF(AND($B223&lt;&gt;"",$G223=""),$B223,"")</f>
        <v/>
      </c>
    </row>
    <row r="224" customFormat="false" ht="15" hidden="false" customHeight="false" outlineLevel="0" collapsed="false">
      <c r="A224" s="15"/>
      <c r="B224" s="11"/>
      <c r="C224" s="13" t="str">
        <f aca="false">IF($B224="","",IFERROR(INDEX(備品台帳!$B$5:$B$204,MATCH($B224,備品台帳!$A$5:$A$204,0)),"（台帳に無い番号）"))</f>
        <v/>
      </c>
      <c r="D224" s="11"/>
      <c r="E224" s="11"/>
      <c r="F224" s="15"/>
      <c r="G224" s="15"/>
      <c r="H224" s="11"/>
      <c r="I224" s="11"/>
      <c r="J224" s="16" t="str">
        <f aca="false">IF(AND($B224&lt;&gt;"",$G224=""),$B224,"")</f>
        <v/>
      </c>
    </row>
    <row r="225" customFormat="false" ht="15" hidden="false" customHeight="false" outlineLevel="0" collapsed="false">
      <c r="A225" s="15"/>
      <c r="B225" s="11"/>
      <c r="C225" s="13" t="str">
        <f aca="false">IF($B225="","",IFERROR(INDEX(備品台帳!$B$5:$B$204,MATCH($B225,備品台帳!$A$5:$A$204,0)),"（台帳に無い番号）"))</f>
        <v/>
      </c>
      <c r="D225" s="11"/>
      <c r="E225" s="11"/>
      <c r="F225" s="15"/>
      <c r="G225" s="15"/>
      <c r="H225" s="11"/>
      <c r="I225" s="11"/>
      <c r="J225" s="16" t="str">
        <f aca="false">IF(AND($B225&lt;&gt;"",$G225=""),$B225,"")</f>
        <v/>
      </c>
    </row>
    <row r="226" customFormat="false" ht="15" hidden="false" customHeight="false" outlineLevel="0" collapsed="false">
      <c r="A226" s="15"/>
      <c r="B226" s="11"/>
      <c r="C226" s="13" t="str">
        <f aca="false">IF($B226="","",IFERROR(INDEX(備品台帳!$B$5:$B$204,MATCH($B226,備品台帳!$A$5:$A$204,0)),"（台帳に無い番号）"))</f>
        <v/>
      </c>
      <c r="D226" s="11"/>
      <c r="E226" s="11"/>
      <c r="F226" s="15"/>
      <c r="G226" s="15"/>
      <c r="H226" s="11"/>
      <c r="I226" s="11"/>
      <c r="J226" s="16" t="str">
        <f aca="false">IF(AND($B226&lt;&gt;"",$G226=""),$B226,"")</f>
        <v/>
      </c>
    </row>
    <row r="227" customFormat="false" ht="15" hidden="false" customHeight="false" outlineLevel="0" collapsed="false">
      <c r="A227" s="15"/>
      <c r="B227" s="11"/>
      <c r="C227" s="13" t="str">
        <f aca="false">IF($B227="","",IFERROR(INDEX(備品台帳!$B$5:$B$204,MATCH($B227,備品台帳!$A$5:$A$204,0)),"（台帳に無い番号）"))</f>
        <v/>
      </c>
      <c r="D227" s="11"/>
      <c r="E227" s="11"/>
      <c r="F227" s="15"/>
      <c r="G227" s="15"/>
      <c r="H227" s="11"/>
      <c r="I227" s="11"/>
      <c r="J227" s="16" t="str">
        <f aca="false">IF(AND($B227&lt;&gt;"",$G227=""),$B227,"")</f>
        <v/>
      </c>
    </row>
    <row r="228" customFormat="false" ht="15" hidden="false" customHeight="false" outlineLevel="0" collapsed="false">
      <c r="A228" s="15"/>
      <c r="B228" s="11"/>
      <c r="C228" s="13" t="str">
        <f aca="false">IF($B228="","",IFERROR(INDEX(備品台帳!$B$5:$B$204,MATCH($B228,備品台帳!$A$5:$A$204,0)),"（台帳に無い番号）"))</f>
        <v/>
      </c>
      <c r="D228" s="11"/>
      <c r="E228" s="11"/>
      <c r="F228" s="15"/>
      <c r="G228" s="15"/>
      <c r="H228" s="11"/>
      <c r="I228" s="11"/>
      <c r="J228" s="16" t="str">
        <f aca="false">IF(AND($B228&lt;&gt;"",$G228=""),$B228,"")</f>
        <v/>
      </c>
    </row>
    <row r="229" customFormat="false" ht="15" hidden="false" customHeight="false" outlineLevel="0" collapsed="false">
      <c r="A229" s="15"/>
      <c r="B229" s="11"/>
      <c r="C229" s="13" t="str">
        <f aca="false">IF($B229="","",IFERROR(INDEX(備品台帳!$B$5:$B$204,MATCH($B229,備品台帳!$A$5:$A$204,0)),"（台帳に無い番号）"))</f>
        <v/>
      </c>
      <c r="D229" s="11"/>
      <c r="E229" s="11"/>
      <c r="F229" s="15"/>
      <c r="G229" s="15"/>
      <c r="H229" s="11"/>
      <c r="I229" s="11"/>
      <c r="J229" s="16" t="str">
        <f aca="false">IF(AND($B229&lt;&gt;"",$G229=""),$B229,"")</f>
        <v/>
      </c>
    </row>
    <row r="230" customFormat="false" ht="15" hidden="false" customHeight="false" outlineLevel="0" collapsed="false">
      <c r="A230" s="15"/>
      <c r="B230" s="11"/>
      <c r="C230" s="13" t="str">
        <f aca="false">IF($B230="","",IFERROR(INDEX(備品台帳!$B$5:$B$204,MATCH($B230,備品台帳!$A$5:$A$204,0)),"（台帳に無い番号）"))</f>
        <v/>
      </c>
      <c r="D230" s="11"/>
      <c r="E230" s="11"/>
      <c r="F230" s="15"/>
      <c r="G230" s="15"/>
      <c r="H230" s="11"/>
      <c r="I230" s="11"/>
      <c r="J230" s="16" t="str">
        <f aca="false">IF(AND($B230&lt;&gt;"",$G230=""),$B230,"")</f>
        <v/>
      </c>
    </row>
    <row r="231" customFormat="false" ht="15" hidden="false" customHeight="false" outlineLevel="0" collapsed="false">
      <c r="A231" s="15"/>
      <c r="B231" s="11"/>
      <c r="C231" s="13" t="str">
        <f aca="false">IF($B231="","",IFERROR(INDEX(備品台帳!$B$5:$B$204,MATCH($B231,備品台帳!$A$5:$A$204,0)),"（台帳に無い番号）"))</f>
        <v/>
      </c>
      <c r="D231" s="11"/>
      <c r="E231" s="11"/>
      <c r="F231" s="15"/>
      <c r="G231" s="15"/>
      <c r="H231" s="11"/>
      <c r="I231" s="11"/>
      <c r="J231" s="16" t="str">
        <f aca="false">IF(AND($B231&lt;&gt;"",$G231=""),$B231,"")</f>
        <v/>
      </c>
    </row>
    <row r="232" customFormat="false" ht="15" hidden="false" customHeight="false" outlineLevel="0" collapsed="false">
      <c r="A232" s="15"/>
      <c r="B232" s="11"/>
      <c r="C232" s="13" t="str">
        <f aca="false">IF($B232="","",IFERROR(INDEX(備品台帳!$B$5:$B$204,MATCH($B232,備品台帳!$A$5:$A$204,0)),"（台帳に無い番号）"))</f>
        <v/>
      </c>
      <c r="D232" s="11"/>
      <c r="E232" s="11"/>
      <c r="F232" s="15"/>
      <c r="G232" s="15"/>
      <c r="H232" s="11"/>
      <c r="I232" s="11"/>
      <c r="J232" s="16" t="str">
        <f aca="false">IF(AND($B232&lt;&gt;"",$G232=""),$B232,"")</f>
        <v/>
      </c>
    </row>
    <row r="233" customFormat="false" ht="15" hidden="false" customHeight="false" outlineLevel="0" collapsed="false">
      <c r="A233" s="15"/>
      <c r="B233" s="11"/>
      <c r="C233" s="13" t="str">
        <f aca="false">IF($B233="","",IFERROR(INDEX(備品台帳!$B$5:$B$204,MATCH($B233,備品台帳!$A$5:$A$204,0)),"（台帳に無い番号）"))</f>
        <v/>
      </c>
      <c r="D233" s="11"/>
      <c r="E233" s="11"/>
      <c r="F233" s="15"/>
      <c r="G233" s="15"/>
      <c r="H233" s="11"/>
      <c r="I233" s="11"/>
      <c r="J233" s="16" t="str">
        <f aca="false">IF(AND($B233&lt;&gt;"",$G233=""),$B233,"")</f>
        <v/>
      </c>
    </row>
    <row r="234" customFormat="false" ht="15" hidden="false" customHeight="false" outlineLevel="0" collapsed="false">
      <c r="A234" s="15"/>
      <c r="B234" s="11"/>
      <c r="C234" s="13" t="str">
        <f aca="false">IF($B234="","",IFERROR(INDEX(備品台帳!$B$5:$B$204,MATCH($B234,備品台帳!$A$5:$A$204,0)),"（台帳に無い番号）"))</f>
        <v/>
      </c>
      <c r="D234" s="11"/>
      <c r="E234" s="11"/>
      <c r="F234" s="15"/>
      <c r="G234" s="15"/>
      <c r="H234" s="11"/>
      <c r="I234" s="11"/>
      <c r="J234" s="16" t="str">
        <f aca="false">IF(AND($B234&lt;&gt;"",$G234=""),$B234,"")</f>
        <v/>
      </c>
    </row>
    <row r="235" customFormat="false" ht="15" hidden="false" customHeight="false" outlineLevel="0" collapsed="false">
      <c r="A235" s="15"/>
      <c r="B235" s="11"/>
      <c r="C235" s="13" t="str">
        <f aca="false">IF($B235="","",IFERROR(INDEX(備品台帳!$B$5:$B$204,MATCH($B235,備品台帳!$A$5:$A$204,0)),"（台帳に無い番号）"))</f>
        <v/>
      </c>
      <c r="D235" s="11"/>
      <c r="E235" s="11"/>
      <c r="F235" s="15"/>
      <c r="G235" s="15"/>
      <c r="H235" s="11"/>
      <c r="I235" s="11"/>
      <c r="J235" s="16" t="str">
        <f aca="false">IF(AND($B235&lt;&gt;"",$G235=""),$B235,"")</f>
        <v/>
      </c>
    </row>
    <row r="236" customFormat="false" ht="15" hidden="false" customHeight="false" outlineLevel="0" collapsed="false">
      <c r="A236" s="15"/>
      <c r="B236" s="11"/>
      <c r="C236" s="13" t="str">
        <f aca="false">IF($B236="","",IFERROR(INDEX(備品台帳!$B$5:$B$204,MATCH($B236,備品台帳!$A$5:$A$204,0)),"（台帳に無い番号）"))</f>
        <v/>
      </c>
      <c r="D236" s="11"/>
      <c r="E236" s="11"/>
      <c r="F236" s="15"/>
      <c r="G236" s="15"/>
      <c r="H236" s="11"/>
      <c r="I236" s="11"/>
      <c r="J236" s="16" t="str">
        <f aca="false">IF(AND($B236&lt;&gt;"",$G236=""),$B236,"")</f>
        <v/>
      </c>
    </row>
    <row r="237" customFormat="false" ht="15" hidden="false" customHeight="false" outlineLevel="0" collapsed="false">
      <c r="A237" s="15"/>
      <c r="B237" s="11"/>
      <c r="C237" s="13" t="str">
        <f aca="false">IF($B237="","",IFERROR(INDEX(備品台帳!$B$5:$B$204,MATCH($B237,備品台帳!$A$5:$A$204,0)),"（台帳に無い番号）"))</f>
        <v/>
      </c>
      <c r="D237" s="11"/>
      <c r="E237" s="11"/>
      <c r="F237" s="15"/>
      <c r="G237" s="15"/>
      <c r="H237" s="11"/>
      <c r="I237" s="11"/>
      <c r="J237" s="16" t="str">
        <f aca="false">IF(AND($B237&lt;&gt;"",$G237=""),$B237,"")</f>
        <v/>
      </c>
    </row>
    <row r="238" customFormat="false" ht="15" hidden="false" customHeight="false" outlineLevel="0" collapsed="false">
      <c r="A238" s="15"/>
      <c r="B238" s="11"/>
      <c r="C238" s="13" t="str">
        <f aca="false">IF($B238="","",IFERROR(INDEX(備品台帳!$B$5:$B$204,MATCH($B238,備品台帳!$A$5:$A$204,0)),"（台帳に無い番号）"))</f>
        <v/>
      </c>
      <c r="D238" s="11"/>
      <c r="E238" s="11"/>
      <c r="F238" s="15"/>
      <c r="G238" s="15"/>
      <c r="H238" s="11"/>
      <c r="I238" s="11"/>
      <c r="J238" s="16" t="str">
        <f aca="false">IF(AND($B238&lt;&gt;"",$G238=""),$B238,"")</f>
        <v/>
      </c>
    </row>
    <row r="239" customFormat="false" ht="15" hidden="false" customHeight="false" outlineLevel="0" collapsed="false">
      <c r="A239" s="15"/>
      <c r="B239" s="11"/>
      <c r="C239" s="13" t="str">
        <f aca="false">IF($B239="","",IFERROR(INDEX(備品台帳!$B$5:$B$204,MATCH($B239,備品台帳!$A$5:$A$204,0)),"（台帳に無い番号）"))</f>
        <v/>
      </c>
      <c r="D239" s="11"/>
      <c r="E239" s="11"/>
      <c r="F239" s="15"/>
      <c r="G239" s="15"/>
      <c r="H239" s="11"/>
      <c r="I239" s="11"/>
      <c r="J239" s="16" t="str">
        <f aca="false">IF(AND($B239&lt;&gt;"",$G239=""),$B239,"")</f>
        <v/>
      </c>
    </row>
    <row r="240" customFormat="false" ht="15" hidden="false" customHeight="false" outlineLevel="0" collapsed="false">
      <c r="A240" s="15"/>
      <c r="B240" s="11"/>
      <c r="C240" s="13" t="str">
        <f aca="false">IF($B240="","",IFERROR(INDEX(備品台帳!$B$5:$B$204,MATCH($B240,備品台帳!$A$5:$A$204,0)),"（台帳に無い番号）"))</f>
        <v/>
      </c>
      <c r="D240" s="11"/>
      <c r="E240" s="11"/>
      <c r="F240" s="15"/>
      <c r="G240" s="15"/>
      <c r="H240" s="11"/>
      <c r="I240" s="11"/>
      <c r="J240" s="16" t="str">
        <f aca="false">IF(AND($B240&lt;&gt;"",$G240=""),$B240,"")</f>
        <v/>
      </c>
    </row>
    <row r="241" customFormat="false" ht="15" hidden="false" customHeight="false" outlineLevel="0" collapsed="false">
      <c r="A241" s="15"/>
      <c r="B241" s="11"/>
      <c r="C241" s="13" t="str">
        <f aca="false">IF($B241="","",IFERROR(INDEX(備品台帳!$B$5:$B$204,MATCH($B241,備品台帳!$A$5:$A$204,0)),"（台帳に無い番号）"))</f>
        <v/>
      </c>
      <c r="D241" s="11"/>
      <c r="E241" s="11"/>
      <c r="F241" s="15"/>
      <c r="G241" s="15"/>
      <c r="H241" s="11"/>
      <c r="I241" s="11"/>
      <c r="J241" s="16" t="str">
        <f aca="false">IF(AND($B241&lt;&gt;"",$G241=""),$B241,"")</f>
        <v/>
      </c>
    </row>
    <row r="242" customFormat="false" ht="15" hidden="false" customHeight="false" outlineLevel="0" collapsed="false">
      <c r="A242" s="15"/>
      <c r="B242" s="11"/>
      <c r="C242" s="13" t="str">
        <f aca="false">IF($B242="","",IFERROR(INDEX(備品台帳!$B$5:$B$204,MATCH($B242,備品台帳!$A$5:$A$204,0)),"（台帳に無い番号）"))</f>
        <v/>
      </c>
      <c r="D242" s="11"/>
      <c r="E242" s="11"/>
      <c r="F242" s="15"/>
      <c r="G242" s="15"/>
      <c r="H242" s="11"/>
      <c r="I242" s="11"/>
      <c r="J242" s="16" t="str">
        <f aca="false">IF(AND($B242&lt;&gt;"",$G242=""),$B242,"")</f>
        <v/>
      </c>
    </row>
    <row r="243" customFormat="false" ht="15" hidden="false" customHeight="false" outlineLevel="0" collapsed="false">
      <c r="A243" s="15"/>
      <c r="B243" s="11"/>
      <c r="C243" s="13" t="str">
        <f aca="false">IF($B243="","",IFERROR(INDEX(備品台帳!$B$5:$B$204,MATCH($B243,備品台帳!$A$5:$A$204,0)),"（台帳に無い番号）"))</f>
        <v/>
      </c>
      <c r="D243" s="11"/>
      <c r="E243" s="11"/>
      <c r="F243" s="15"/>
      <c r="G243" s="15"/>
      <c r="H243" s="11"/>
      <c r="I243" s="11"/>
      <c r="J243" s="16" t="str">
        <f aca="false">IF(AND($B243&lt;&gt;"",$G243=""),$B243,"")</f>
        <v/>
      </c>
    </row>
    <row r="244" customFormat="false" ht="15" hidden="false" customHeight="false" outlineLevel="0" collapsed="false">
      <c r="A244" s="15"/>
      <c r="B244" s="11"/>
      <c r="C244" s="13" t="str">
        <f aca="false">IF($B244="","",IFERROR(INDEX(備品台帳!$B$5:$B$204,MATCH($B244,備品台帳!$A$5:$A$204,0)),"（台帳に無い番号）"))</f>
        <v/>
      </c>
      <c r="D244" s="11"/>
      <c r="E244" s="11"/>
      <c r="F244" s="15"/>
      <c r="G244" s="15"/>
      <c r="H244" s="11"/>
      <c r="I244" s="11"/>
      <c r="J244" s="16" t="str">
        <f aca="false">IF(AND($B244&lt;&gt;"",$G244=""),$B244,"")</f>
        <v/>
      </c>
    </row>
    <row r="245" customFormat="false" ht="15" hidden="false" customHeight="false" outlineLevel="0" collapsed="false">
      <c r="A245" s="15"/>
      <c r="B245" s="11"/>
      <c r="C245" s="13" t="str">
        <f aca="false">IF($B245="","",IFERROR(INDEX(備品台帳!$B$5:$B$204,MATCH($B245,備品台帳!$A$5:$A$204,0)),"（台帳に無い番号）"))</f>
        <v/>
      </c>
      <c r="D245" s="11"/>
      <c r="E245" s="11"/>
      <c r="F245" s="15"/>
      <c r="G245" s="15"/>
      <c r="H245" s="11"/>
      <c r="I245" s="11"/>
      <c r="J245" s="16" t="str">
        <f aca="false">IF(AND($B245&lt;&gt;"",$G245=""),$B245,"")</f>
        <v/>
      </c>
    </row>
    <row r="246" customFormat="false" ht="15" hidden="false" customHeight="false" outlineLevel="0" collapsed="false">
      <c r="A246" s="15"/>
      <c r="B246" s="11"/>
      <c r="C246" s="13" t="str">
        <f aca="false">IF($B246="","",IFERROR(INDEX(備品台帳!$B$5:$B$204,MATCH($B246,備品台帳!$A$5:$A$204,0)),"（台帳に無い番号）"))</f>
        <v/>
      </c>
      <c r="D246" s="11"/>
      <c r="E246" s="11"/>
      <c r="F246" s="15"/>
      <c r="G246" s="15"/>
      <c r="H246" s="11"/>
      <c r="I246" s="11"/>
      <c r="J246" s="16" t="str">
        <f aca="false">IF(AND($B246&lt;&gt;"",$G246=""),$B246,"")</f>
        <v/>
      </c>
    </row>
    <row r="247" customFormat="false" ht="15" hidden="false" customHeight="false" outlineLevel="0" collapsed="false">
      <c r="A247" s="15"/>
      <c r="B247" s="11"/>
      <c r="C247" s="13" t="str">
        <f aca="false">IF($B247="","",IFERROR(INDEX(備品台帳!$B$5:$B$204,MATCH($B247,備品台帳!$A$5:$A$204,0)),"（台帳に無い番号）"))</f>
        <v/>
      </c>
      <c r="D247" s="11"/>
      <c r="E247" s="11"/>
      <c r="F247" s="15"/>
      <c r="G247" s="15"/>
      <c r="H247" s="11"/>
      <c r="I247" s="11"/>
      <c r="J247" s="16" t="str">
        <f aca="false">IF(AND($B247&lt;&gt;"",$G247=""),$B247,"")</f>
        <v/>
      </c>
    </row>
    <row r="248" customFormat="false" ht="15" hidden="false" customHeight="false" outlineLevel="0" collapsed="false">
      <c r="A248" s="15"/>
      <c r="B248" s="11"/>
      <c r="C248" s="13" t="str">
        <f aca="false">IF($B248="","",IFERROR(INDEX(備品台帳!$B$5:$B$204,MATCH($B248,備品台帳!$A$5:$A$204,0)),"（台帳に無い番号）"))</f>
        <v/>
      </c>
      <c r="D248" s="11"/>
      <c r="E248" s="11"/>
      <c r="F248" s="15"/>
      <c r="G248" s="15"/>
      <c r="H248" s="11"/>
      <c r="I248" s="11"/>
      <c r="J248" s="16" t="str">
        <f aca="false">IF(AND($B248&lt;&gt;"",$G248=""),$B248,"")</f>
        <v/>
      </c>
    </row>
    <row r="249" customFormat="false" ht="15" hidden="false" customHeight="false" outlineLevel="0" collapsed="false">
      <c r="A249" s="15"/>
      <c r="B249" s="11"/>
      <c r="C249" s="13" t="str">
        <f aca="false">IF($B249="","",IFERROR(INDEX(備品台帳!$B$5:$B$204,MATCH($B249,備品台帳!$A$5:$A$204,0)),"（台帳に無い番号）"))</f>
        <v/>
      </c>
      <c r="D249" s="11"/>
      <c r="E249" s="11"/>
      <c r="F249" s="15"/>
      <c r="G249" s="15"/>
      <c r="H249" s="11"/>
      <c r="I249" s="11"/>
      <c r="J249" s="16" t="str">
        <f aca="false">IF(AND($B249&lt;&gt;"",$G249=""),$B249,"")</f>
        <v/>
      </c>
    </row>
    <row r="250" customFormat="false" ht="15" hidden="false" customHeight="false" outlineLevel="0" collapsed="false">
      <c r="A250" s="15"/>
      <c r="B250" s="11"/>
      <c r="C250" s="13" t="str">
        <f aca="false">IF($B250="","",IFERROR(INDEX(備品台帳!$B$5:$B$204,MATCH($B250,備品台帳!$A$5:$A$204,0)),"（台帳に無い番号）"))</f>
        <v/>
      </c>
      <c r="D250" s="11"/>
      <c r="E250" s="11"/>
      <c r="F250" s="15"/>
      <c r="G250" s="15"/>
      <c r="H250" s="11"/>
      <c r="I250" s="11"/>
      <c r="J250" s="16" t="str">
        <f aca="false">IF(AND($B250&lt;&gt;"",$G250=""),$B250,"")</f>
        <v/>
      </c>
    </row>
    <row r="251" customFormat="false" ht="15" hidden="false" customHeight="false" outlineLevel="0" collapsed="false">
      <c r="A251" s="15"/>
      <c r="B251" s="11"/>
      <c r="C251" s="13" t="str">
        <f aca="false">IF($B251="","",IFERROR(INDEX(備品台帳!$B$5:$B$204,MATCH($B251,備品台帳!$A$5:$A$204,0)),"（台帳に無い番号）"))</f>
        <v/>
      </c>
      <c r="D251" s="11"/>
      <c r="E251" s="11"/>
      <c r="F251" s="15"/>
      <c r="G251" s="15"/>
      <c r="H251" s="11"/>
      <c r="I251" s="11"/>
      <c r="J251" s="16" t="str">
        <f aca="false">IF(AND($B251&lt;&gt;"",$G251=""),$B251,"")</f>
        <v/>
      </c>
    </row>
    <row r="252" customFormat="false" ht="15" hidden="false" customHeight="false" outlineLevel="0" collapsed="false">
      <c r="A252" s="15"/>
      <c r="B252" s="11"/>
      <c r="C252" s="13" t="str">
        <f aca="false">IF($B252="","",IFERROR(INDEX(備品台帳!$B$5:$B$204,MATCH($B252,備品台帳!$A$5:$A$204,0)),"（台帳に無い番号）"))</f>
        <v/>
      </c>
      <c r="D252" s="11"/>
      <c r="E252" s="11"/>
      <c r="F252" s="15"/>
      <c r="G252" s="15"/>
      <c r="H252" s="11"/>
      <c r="I252" s="11"/>
      <c r="J252" s="16" t="str">
        <f aca="false">IF(AND($B252&lt;&gt;"",$G252=""),$B252,"")</f>
        <v/>
      </c>
    </row>
    <row r="253" customFormat="false" ht="15" hidden="false" customHeight="false" outlineLevel="0" collapsed="false">
      <c r="A253" s="15"/>
      <c r="B253" s="11"/>
      <c r="C253" s="13" t="str">
        <f aca="false">IF($B253="","",IFERROR(INDEX(備品台帳!$B$5:$B$204,MATCH($B253,備品台帳!$A$5:$A$204,0)),"（台帳に無い番号）"))</f>
        <v/>
      </c>
      <c r="D253" s="11"/>
      <c r="E253" s="11"/>
      <c r="F253" s="15"/>
      <c r="G253" s="15"/>
      <c r="H253" s="11"/>
      <c r="I253" s="11"/>
      <c r="J253" s="16" t="str">
        <f aca="false">IF(AND($B253&lt;&gt;"",$G253=""),$B253,"")</f>
        <v/>
      </c>
    </row>
    <row r="254" customFormat="false" ht="15" hidden="false" customHeight="false" outlineLevel="0" collapsed="false">
      <c r="A254" s="15"/>
      <c r="B254" s="11"/>
      <c r="C254" s="13" t="str">
        <f aca="false">IF($B254="","",IFERROR(INDEX(備品台帳!$B$5:$B$204,MATCH($B254,備品台帳!$A$5:$A$204,0)),"（台帳に無い番号）"))</f>
        <v/>
      </c>
      <c r="D254" s="11"/>
      <c r="E254" s="11"/>
      <c r="F254" s="15"/>
      <c r="G254" s="15"/>
      <c r="H254" s="11"/>
      <c r="I254" s="11"/>
      <c r="J254" s="16" t="str">
        <f aca="false">IF(AND($B254&lt;&gt;"",$G254=""),$B254,"")</f>
        <v/>
      </c>
    </row>
    <row r="255" customFormat="false" ht="15" hidden="false" customHeight="false" outlineLevel="0" collapsed="false">
      <c r="A255" s="15"/>
      <c r="B255" s="11"/>
      <c r="C255" s="13" t="str">
        <f aca="false">IF($B255="","",IFERROR(INDEX(備品台帳!$B$5:$B$204,MATCH($B255,備品台帳!$A$5:$A$204,0)),"（台帳に無い番号）"))</f>
        <v/>
      </c>
      <c r="D255" s="11"/>
      <c r="E255" s="11"/>
      <c r="F255" s="15"/>
      <c r="G255" s="15"/>
      <c r="H255" s="11"/>
      <c r="I255" s="11"/>
      <c r="J255" s="16" t="str">
        <f aca="false">IF(AND($B255&lt;&gt;"",$G255=""),$B255,"")</f>
        <v/>
      </c>
    </row>
    <row r="256" customFormat="false" ht="15" hidden="false" customHeight="false" outlineLevel="0" collapsed="false">
      <c r="A256" s="15"/>
      <c r="B256" s="11"/>
      <c r="C256" s="13" t="str">
        <f aca="false">IF($B256="","",IFERROR(INDEX(備品台帳!$B$5:$B$204,MATCH($B256,備品台帳!$A$5:$A$204,0)),"（台帳に無い番号）"))</f>
        <v/>
      </c>
      <c r="D256" s="11"/>
      <c r="E256" s="11"/>
      <c r="F256" s="15"/>
      <c r="G256" s="15"/>
      <c r="H256" s="11"/>
      <c r="I256" s="11"/>
      <c r="J256" s="16" t="str">
        <f aca="false">IF(AND($B256&lt;&gt;"",$G256=""),$B256,"")</f>
        <v/>
      </c>
    </row>
    <row r="257" customFormat="false" ht="15" hidden="false" customHeight="false" outlineLevel="0" collapsed="false">
      <c r="A257" s="15"/>
      <c r="B257" s="11"/>
      <c r="C257" s="13" t="str">
        <f aca="false">IF($B257="","",IFERROR(INDEX(備品台帳!$B$5:$B$204,MATCH($B257,備品台帳!$A$5:$A$204,0)),"（台帳に無い番号）"))</f>
        <v/>
      </c>
      <c r="D257" s="11"/>
      <c r="E257" s="11"/>
      <c r="F257" s="15"/>
      <c r="G257" s="15"/>
      <c r="H257" s="11"/>
      <c r="I257" s="11"/>
      <c r="J257" s="16" t="str">
        <f aca="false">IF(AND($B257&lt;&gt;"",$G257=""),$B257,"")</f>
        <v/>
      </c>
    </row>
    <row r="258" customFormat="false" ht="15" hidden="false" customHeight="false" outlineLevel="0" collapsed="false">
      <c r="A258" s="15"/>
      <c r="B258" s="11"/>
      <c r="C258" s="13" t="str">
        <f aca="false">IF($B258="","",IFERROR(INDEX(備品台帳!$B$5:$B$204,MATCH($B258,備品台帳!$A$5:$A$204,0)),"（台帳に無い番号）"))</f>
        <v/>
      </c>
      <c r="D258" s="11"/>
      <c r="E258" s="11"/>
      <c r="F258" s="15"/>
      <c r="G258" s="15"/>
      <c r="H258" s="11"/>
      <c r="I258" s="11"/>
      <c r="J258" s="16" t="str">
        <f aca="false">IF(AND($B258&lt;&gt;"",$G258=""),$B258,"")</f>
        <v/>
      </c>
    </row>
    <row r="259" customFormat="false" ht="15" hidden="false" customHeight="false" outlineLevel="0" collapsed="false">
      <c r="A259" s="15"/>
      <c r="B259" s="11"/>
      <c r="C259" s="13" t="str">
        <f aca="false">IF($B259="","",IFERROR(INDEX(備品台帳!$B$5:$B$204,MATCH($B259,備品台帳!$A$5:$A$204,0)),"（台帳に無い番号）"))</f>
        <v/>
      </c>
      <c r="D259" s="11"/>
      <c r="E259" s="11"/>
      <c r="F259" s="15"/>
      <c r="G259" s="15"/>
      <c r="H259" s="11"/>
      <c r="I259" s="11"/>
      <c r="J259" s="16" t="str">
        <f aca="false">IF(AND($B259&lt;&gt;"",$G259=""),$B259,"")</f>
        <v/>
      </c>
    </row>
    <row r="260" customFormat="false" ht="15" hidden="false" customHeight="false" outlineLevel="0" collapsed="false">
      <c r="A260" s="15"/>
      <c r="B260" s="11"/>
      <c r="C260" s="13" t="str">
        <f aca="false">IF($B260="","",IFERROR(INDEX(備品台帳!$B$5:$B$204,MATCH($B260,備品台帳!$A$5:$A$204,0)),"（台帳に無い番号）"))</f>
        <v/>
      </c>
      <c r="D260" s="11"/>
      <c r="E260" s="11"/>
      <c r="F260" s="15"/>
      <c r="G260" s="15"/>
      <c r="H260" s="11"/>
      <c r="I260" s="11"/>
      <c r="J260" s="16" t="str">
        <f aca="false">IF(AND($B260&lt;&gt;"",$G260=""),$B260,"")</f>
        <v/>
      </c>
    </row>
    <row r="261" customFormat="false" ht="15" hidden="false" customHeight="false" outlineLevel="0" collapsed="false">
      <c r="A261" s="15"/>
      <c r="B261" s="11"/>
      <c r="C261" s="13" t="str">
        <f aca="false">IF($B261="","",IFERROR(INDEX(備品台帳!$B$5:$B$204,MATCH($B261,備品台帳!$A$5:$A$204,0)),"（台帳に無い番号）"))</f>
        <v/>
      </c>
      <c r="D261" s="11"/>
      <c r="E261" s="11"/>
      <c r="F261" s="15"/>
      <c r="G261" s="15"/>
      <c r="H261" s="11"/>
      <c r="I261" s="11"/>
      <c r="J261" s="16" t="str">
        <f aca="false">IF(AND($B261&lt;&gt;"",$G261=""),$B261,"")</f>
        <v/>
      </c>
    </row>
    <row r="262" customFormat="false" ht="15" hidden="false" customHeight="false" outlineLevel="0" collapsed="false">
      <c r="A262" s="15"/>
      <c r="B262" s="11"/>
      <c r="C262" s="13" t="str">
        <f aca="false">IF($B262="","",IFERROR(INDEX(備品台帳!$B$5:$B$204,MATCH($B262,備品台帳!$A$5:$A$204,0)),"（台帳に無い番号）"))</f>
        <v/>
      </c>
      <c r="D262" s="11"/>
      <c r="E262" s="11"/>
      <c r="F262" s="15"/>
      <c r="G262" s="15"/>
      <c r="H262" s="11"/>
      <c r="I262" s="11"/>
      <c r="J262" s="16" t="str">
        <f aca="false">IF(AND($B262&lt;&gt;"",$G262=""),$B262,"")</f>
        <v/>
      </c>
    </row>
    <row r="263" customFormat="false" ht="15" hidden="false" customHeight="false" outlineLevel="0" collapsed="false">
      <c r="A263" s="15"/>
      <c r="B263" s="11"/>
      <c r="C263" s="13" t="str">
        <f aca="false">IF($B263="","",IFERROR(INDEX(備品台帳!$B$5:$B$204,MATCH($B263,備品台帳!$A$5:$A$204,0)),"（台帳に無い番号）"))</f>
        <v/>
      </c>
      <c r="D263" s="11"/>
      <c r="E263" s="11"/>
      <c r="F263" s="15"/>
      <c r="G263" s="15"/>
      <c r="H263" s="11"/>
      <c r="I263" s="11"/>
      <c r="J263" s="16" t="str">
        <f aca="false">IF(AND($B263&lt;&gt;"",$G263=""),$B263,"")</f>
        <v/>
      </c>
    </row>
    <row r="264" customFormat="false" ht="15" hidden="false" customHeight="false" outlineLevel="0" collapsed="false">
      <c r="A264" s="15"/>
      <c r="B264" s="11"/>
      <c r="C264" s="13" t="str">
        <f aca="false">IF($B264="","",IFERROR(INDEX(備品台帳!$B$5:$B$204,MATCH($B264,備品台帳!$A$5:$A$204,0)),"（台帳に無い番号）"))</f>
        <v/>
      </c>
      <c r="D264" s="11"/>
      <c r="E264" s="11"/>
      <c r="F264" s="15"/>
      <c r="G264" s="15"/>
      <c r="H264" s="11"/>
      <c r="I264" s="11"/>
      <c r="J264" s="16" t="str">
        <f aca="false">IF(AND($B264&lt;&gt;"",$G264=""),$B264,"")</f>
        <v/>
      </c>
    </row>
    <row r="265" customFormat="false" ht="15" hidden="false" customHeight="false" outlineLevel="0" collapsed="false">
      <c r="A265" s="15"/>
      <c r="B265" s="11"/>
      <c r="C265" s="13" t="str">
        <f aca="false">IF($B265="","",IFERROR(INDEX(備品台帳!$B$5:$B$204,MATCH($B265,備品台帳!$A$5:$A$204,0)),"（台帳に無い番号）"))</f>
        <v/>
      </c>
      <c r="D265" s="11"/>
      <c r="E265" s="11"/>
      <c r="F265" s="15"/>
      <c r="G265" s="15"/>
      <c r="H265" s="11"/>
      <c r="I265" s="11"/>
      <c r="J265" s="16" t="str">
        <f aca="false">IF(AND($B265&lt;&gt;"",$G265=""),$B265,"")</f>
        <v/>
      </c>
    </row>
    <row r="266" customFormat="false" ht="15" hidden="false" customHeight="false" outlineLevel="0" collapsed="false">
      <c r="A266" s="15"/>
      <c r="B266" s="11"/>
      <c r="C266" s="13" t="str">
        <f aca="false">IF($B266="","",IFERROR(INDEX(備品台帳!$B$5:$B$204,MATCH($B266,備品台帳!$A$5:$A$204,0)),"（台帳に無い番号）"))</f>
        <v/>
      </c>
      <c r="D266" s="11"/>
      <c r="E266" s="11"/>
      <c r="F266" s="15"/>
      <c r="G266" s="15"/>
      <c r="H266" s="11"/>
      <c r="I266" s="11"/>
      <c r="J266" s="16" t="str">
        <f aca="false">IF(AND($B266&lt;&gt;"",$G266=""),$B266,"")</f>
        <v/>
      </c>
    </row>
    <row r="267" customFormat="false" ht="15" hidden="false" customHeight="false" outlineLevel="0" collapsed="false">
      <c r="A267" s="15"/>
      <c r="B267" s="11"/>
      <c r="C267" s="13" t="str">
        <f aca="false">IF($B267="","",IFERROR(INDEX(備品台帳!$B$5:$B$204,MATCH($B267,備品台帳!$A$5:$A$204,0)),"（台帳に無い番号）"))</f>
        <v/>
      </c>
      <c r="D267" s="11"/>
      <c r="E267" s="11"/>
      <c r="F267" s="15"/>
      <c r="G267" s="15"/>
      <c r="H267" s="11"/>
      <c r="I267" s="11"/>
      <c r="J267" s="16" t="str">
        <f aca="false">IF(AND($B267&lt;&gt;"",$G267=""),$B267,"")</f>
        <v/>
      </c>
    </row>
    <row r="268" customFormat="false" ht="15" hidden="false" customHeight="false" outlineLevel="0" collapsed="false">
      <c r="A268" s="15"/>
      <c r="B268" s="11"/>
      <c r="C268" s="13" t="str">
        <f aca="false">IF($B268="","",IFERROR(INDEX(備品台帳!$B$5:$B$204,MATCH($B268,備品台帳!$A$5:$A$204,0)),"（台帳に無い番号）"))</f>
        <v/>
      </c>
      <c r="D268" s="11"/>
      <c r="E268" s="11"/>
      <c r="F268" s="15"/>
      <c r="G268" s="15"/>
      <c r="H268" s="11"/>
      <c r="I268" s="11"/>
      <c r="J268" s="16" t="str">
        <f aca="false">IF(AND($B268&lt;&gt;"",$G268=""),$B268,"")</f>
        <v/>
      </c>
    </row>
    <row r="269" customFormat="false" ht="15" hidden="false" customHeight="false" outlineLevel="0" collapsed="false">
      <c r="A269" s="15"/>
      <c r="B269" s="11"/>
      <c r="C269" s="13" t="str">
        <f aca="false">IF($B269="","",IFERROR(INDEX(備品台帳!$B$5:$B$204,MATCH($B269,備品台帳!$A$5:$A$204,0)),"（台帳に無い番号）"))</f>
        <v/>
      </c>
      <c r="D269" s="11"/>
      <c r="E269" s="11"/>
      <c r="F269" s="15"/>
      <c r="G269" s="15"/>
      <c r="H269" s="11"/>
      <c r="I269" s="11"/>
      <c r="J269" s="16" t="str">
        <f aca="false">IF(AND($B269&lt;&gt;"",$G269=""),$B269,"")</f>
        <v/>
      </c>
    </row>
    <row r="270" customFormat="false" ht="15" hidden="false" customHeight="false" outlineLevel="0" collapsed="false">
      <c r="A270" s="15"/>
      <c r="B270" s="11"/>
      <c r="C270" s="13" t="str">
        <f aca="false">IF($B270="","",IFERROR(INDEX(備品台帳!$B$5:$B$204,MATCH($B270,備品台帳!$A$5:$A$204,0)),"（台帳に無い番号）"))</f>
        <v/>
      </c>
      <c r="D270" s="11"/>
      <c r="E270" s="11"/>
      <c r="F270" s="15"/>
      <c r="G270" s="15"/>
      <c r="H270" s="11"/>
      <c r="I270" s="11"/>
      <c r="J270" s="16" t="str">
        <f aca="false">IF(AND($B270&lt;&gt;"",$G270=""),$B270,"")</f>
        <v/>
      </c>
    </row>
    <row r="271" customFormat="false" ht="15" hidden="false" customHeight="false" outlineLevel="0" collapsed="false">
      <c r="A271" s="15"/>
      <c r="B271" s="11"/>
      <c r="C271" s="13" t="str">
        <f aca="false">IF($B271="","",IFERROR(INDEX(備品台帳!$B$5:$B$204,MATCH($B271,備品台帳!$A$5:$A$204,0)),"（台帳に無い番号）"))</f>
        <v/>
      </c>
      <c r="D271" s="11"/>
      <c r="E271" s="11"/>
      <c r="F271" s="15"/>
      <c r="G271" s="15"/>
      <c r="H271" s="11"/>
      <c r="I271" s="11"/>
      <c r="J271" s="16" t="str">
        <f aca="false">IF(AND($B271&lt;&gt;"",$G271=""),$B271,"")</f>
        <v/>
      </c>
    </row>
    <row r="272" customFormat="false" ht="15" hidden="false" customHeight="false" outlineLevel="0" collapsed="false">
      <c r="A272" s="15"/>
      <c r="B272" s="11"/>
      <c r="C272" s="13" t="str">
        <f aca="false">IF($B272="","",IFERROR(INDEX(備品台帳!$B$5:$B$204,MATCH($B272,備品台帳!$A$5:$A$204,0)),"（台帳に無い番号）"))</f>
        <v/>
      </c>
      <c r="D272" s="11"/>
      <c r="E272" s="11"/>
      <c r="F272" s="15"/>
      <c r="G272" s="15"/>
      <c r="H272" s="11"/>
      <c r="I272" s="11"/>
      <c r="J272" s="16" t="str">
        <f aca="false">IF(AND($B272&lt;&gt;"",$G272=""),$B272,"")</f>
        <v/>
      </c>
    </row>
    <row r="273" customFormat="false" ht="15" hidden="false" customHeight="false" outlineLevel="0" collapsed="false">
      <c r="A273" s="15"/>
      <c r="B273" s="11"/>
      <c r="C273" s="13" t="str">
        <f aca="false">IF($B273="","",IFERROR(INDEX(備品台帳!$B$5:$B$204,MATCH($B273,備品台帳!$A$5:$A$204,0)),"（台帳に無い番号）"))</f>
        <v/>
      </c>
      <c r="D273" s="11"/>
      <c r="E273" s="11"/>
      <c r="F273" s="15"/>
      <c r="G273" s="15"/>
      <c r="H273" s="11"/>
      <c r="I273" s="11"/>
      <c r="J273" s="16" t="str">
        <f aca="false">IF(AND($B273&lt;&gt;"",$G273=""),$B273,"")</f>
        <v/>
      </c>
    </row>
    <row r="274" customFormat="false" ht="15" hidden="false" customHeight="false" outlineLevel="0" collapsed="false">
      <c r="A274" s="15"/>
      <c r="B274" s="11"/>
      <c r="C274" s="13" t="str">
        <f aca="false">IF($B274="","",IFERROR(INDEX(備品台帳!$B$5:$B$204,MATCH($B274,備品台帳!$A$5:$A$204,0)),"（台帳に無い番号）"))</f>
        <v/>
      </c>
      <c r="D274" s="11"/>
      <c r="E274" s="11"/>
      <c r="F274" s="15"/>
      <c r="G274" s="15"/>
      <c r="H274" s="11"/>
      <c r="I274" s="11"/>
      <c r="J274" s="16" t="str">
        <f aca="false">IF(AND($B274&lt;&gt;"",$G274=""),$B274,"")</f>
        <v/>
      </c>
    </row>
    <row r="275" customFormat="false" ht="15" hidden="false" customHeight="false" outlineLevel="0" collapsed="false">
      <c r="A275" s="15"/>
      <c r="B275" s="11"/>
      <c r="C275" s="13" t="str">
        <f aca="false">IF($B275="","",IFERROR(INDEX(備品台帳!$B$5:$B$204,MATCH($B275,備品台帳!$A$5:$A$204,0)),"（台帳に無い番号）"))</f>
        <v/>
      </c>
      <c r="D275" s="11"/>
      <c r="E275" s="11"/>
      <c r="F275" s="15"/>
      <c r="G275" s="15"/>
      <c r="H275" s="11"/>
      <c r="I275" s="11"/>
      <c r="J275" s="16" t="str">
        <f aca="false">IF(AND($B275&lt;&gt;"",$G275=""),$B275,"")</f>
        <v/>
      </c>
    </row>
    <row r="276" customFormat="false" ht="15" hidden="false" customHeight="false" outlineLevel="0" collapsed="false">
      <c r="A276" s="15"/>
      <c r="B276" s="11"/>
      <c r="C276" s="13" t="str">
        <f aca="false">IF($B276="","",IFERROR(INDEX(備品台帳!$B$5:$B$204,MATCH($B276,備品台帳!$A$5:$A$204,0)),"（台帳に無い番号）"))</f>
        <v/>
      </c>
      <c r="D276" s="11"/>
      <c r="E276" s="11"/>
      <c r="F276" s="15"/>
      <c r="G276" s="15"/>
      <c r="H276" s="11"/>
      <c r="I276" s="11"/>
      <c r="J276" s="16" t="str">
        <f aca="false">IF(AND($B276&lt;&gt;"",$G276=""),$B276,"")</f>
        <v/>
      </c>
    </row>
    <row r="277" customFormat="false" ht="15" hidden="false" customHeight="false" outlineLevel="0" collapsed="false">
      <c r="A277" s="15"/>
      <c r="B277" s="11"/>
      <c r="C277" s="13" t="str">
        <f aca="false">IF($B277="","",IFERROR(INDEX(備品台帳!$B$5:$B$204,MATCH($B277,備品台帳!$A$5:$A$204,0)),"（台帳に無い番号）"))</f>
        <v/>
      </c>
      <c r="D277" s="11"/>
      <c r="E277" s="11"/>
      <c r="F277" s="15"/>
      <c r="G277" s="15"/>
      <c r="H277" s="11"/>
      <c r="I277" s="11"/>
      <c r="J277" s="16" t="str">
        <f aca="false">IF(AND($B277&lt;&gt;"",$G277=""),$B277,"")</f>
        <v/>
      </c>
    </row>
    <row r="278" customFormat="false" ht="15" hidden="false" customHeight="false" outlineLevel="0" collapsed="false">
      <c r="A278" s="15"/>
      <c r="B278" s="11"/>
      <c r="C278" s="13" t="str">
        <f aca="false">IF($B278="","",IFERROR(INDEX(備品台帳!$B$5:$B$204,MATCH($B278,備品台帳!$A$5:$A$204,0)),"（台帳に無い番号）"))</f>
        <v/>
      </c>
      <c r="D278" s="11"/>
      <c r="E278" s="11"/>
      <c r="F278" s="15"/>
      <c r="G278" s="15"/>
      <c r="H278" s="11"/>
      <c r="I278" s="11"/>
      <c r="J278" s="16" t="str">
        <f aca="false">IF(AND($B278&lt;&gt;"",$G278=""),$B278,"")</f>
        <v/>
      </c>
    </row>
    <row r="279" customFormat="false" ht="15" hidden="false" customHeight="false" outlineLevel="0" collapsed="false">
      <c r="A279" s="15"/>
      <c r="B279" s="11"/>
      <c r="C279" s="13" t="str">
        <f aca="false">IF($B279="","",IFERROR(INDEX(備品台帳!$B$5:$B$204,MATCH($B279,備品台帳!$A$5:$A$204,0)),"（台帳に無い番号）"))</f>
        <v/>
      </c>
      <c r="D279" s="11"/>
      <c r="E279" s="11"/>
      <c r="F279" s="15"/>
      <c r="G279" s="15"/>
      <c r="H279" s="11"/>
      <c r="I279" s="11"/>
      <c r="J279" s="16" t="str">
        <f aca="false">IF(AND($B279&lt;&gt;"",$G279=""),$B279,"")</f>
        <v/>
      </c>
    </row>
    <row r="280" customFormat="false" ht="15" hidden="false" customHeight="false" outlineLevel="0" collapsed="false">
      <c r="A280" s="15"/>
      <c r="B280" s="11"/>
      <c r="C280" s="13" t="str">
        <f aca="false">IF($B280="","",IFERROR(INDEX(備品台帳!$B$5:$B$204,MATCH($B280,備品台帳!$A$5:$A$204,0)),"（台帳に無い番号）"))</f>
        <v/>
      </c>
      <c r="D280" s="11"/>
      <c r="E280" s="11"/>
      <c r="F280" s="15"/>
      <c r="G280" s="15"/>
      <c r="H280" s="11"/>
      <c r="I280" s="11"/>
      <c r="J280" s="16" t="str">
        <f aca="false">IF(AND($B280&lt;&gt;"",$G280=""),$B280,"")</f>
        <v/>
      </c>
    </row>
    <row r="281" customFormat="false" ht="15" hidden="false" customHeight="false" outlineLevel="0" collapsed="false">
      <c r="A281" s="15"/>
      <c r="B281" s="11"/>
      <c r="C281" s="13" t="str">
        <f aca="false">IF($B281="","",IFERROR(INDEX(備品台帳!$B$5:$B$204,MATCH($B281,備品台帳!$A$5:$A$204,0)),"（台帳に無い番号）"))</f>
        <v/>
      </c>
      <c r="D281" s="11"/>
      <c r="E281" s="11"/>
      <c r="F281" s="15"/>
      <c r="G281" s="15"/>
      <c r="H281" s="11"/>
      <c r="I281" s="11"/>
      <c r="J281" s="16" t="str">
        <f aca="false">IF(AND($B281&lt;&gt;"",$G281=""),$B281,"")</f>
        <v/>
      </c>
    </row>
    <row r="282" customFormat="false" ht="15" hidden="false" customHeight="false" outlineLevel="0" collapsed="false">
      <c r="A282" s="15"/>
      <c r="B282" s="11"/>
      <c r="C282" s="13" t="str">
        <f aca="false">IF($B282="","",IFERROR(INDEX(備品台帳!$B$5:$B$204,MATCH($B282,備品台帳!$A$5:$A$204,0)),"（台帳に無い番号）"))</f>
        <v/>
      </c>
      <c r="D282" s="11"/>
      <c r="E282" s="11"/>
      <c r="F282" s="15"/>
      <c r="G282" s="15"/>
      <c r="H282" s="11"/>
      <c r="I282" s="11"/>
      <c r="J282" s="16" t="str">
        <f aca="false">IF(AND($B282&lt;&gt;"",$G282=""),$B282,"")</f>
        <v/>
      </c>
    </row>
    <row r="283" customFormat="false" ht="15" hidden="false" customHeight="false" outlineLevel="0" collapsed="false">
      <c r="A283" s="15"/>
      <c r="B283" s="11"/>
      <c r="C283" s="13" t="str">
        <f aca="false">IF($B283="","",IFERROR(INDEX(備品台帳!$B$5:$B$204,MATCH($B283,備品台帳!$A$5:$A$204,0)),"（台帳に無い番号）"))</f>
        <v/>
      </c>
      <c r="D283" s="11"/>
      <c r="E283" s="11"/>
      <c r="F283" s="15"/>
      <c r="G283" s="15"/>
      <c r="H283" s="11"/>
      <c r="I283" s="11"/>
      <c r="J283" s="16" t="str">
        <f aca="false">IF(AND($B283&lt;&gt;"",$G283=""),$B283,"")</f>
        <v/>
      </c>
    </row>
    <row r="284" customFormat="false" ht="15" hidden="false" customHeight="false" outlineLevel="0" collapsed="false">
      <c r="A284" s="15"/>
      <c r="B284" s="11"/>
      <c r="C284" s="13" t="str">
        <f aca="false">IF($B284="","",IFERROR(INDEX(備品台帳!$B$5:$B$204,MATCH($B284,備品台帳!$A$5:$A$204,0)),"（台帳に無い番号）"))</f>
        <v/>
      </c>
      <c r="D284" s="11"/>
      <c r="E284" s="11"/>
      <c r="F284" s="15"/>
      <c r="G284" s="15"/>
      <c r="H284" s="11"/>
      <c r="I284" s="11"/>
      <c r="J284" s="16" t="str">
        <f aca="false">IF(AND($B284&lt;&gt;"",$G284=""),$B284,"")</f>
        <v/>
      </c>
    </row>
    <row r="285" customFormat="false" ht="15" hidden="false" customHeight="false" outlineLevel="0" collapsed="false">
      <c r="A285" s="15"/>
      <c r="B285" s="11"/>
      <c r="C285" s="13" t="str">
        <f aca="false">IF($B285="","",IFERROR(INDEX(備品台帳!$B$5:$B$204,MATCH($B285,備品台帳!$A$5:$A$204,0)),"（台帳に無い番号）"))</f>
        <v/>
      </c>
      <c r="D285" s="11"/>
      <c r="E285" s="11"/>
      <c r="F285" s="15"/>
      <c r="G285" s="15"/>
      <c r="H285" s="11"/>
      <c r="I285" s="11"/>
      <c r="J285" s="16" t="str">
        <f aca="false">IF(AND($B285&lt;&gt;"",$G285=""),$B285,"")</f>
        <v/>
      </c>
    </row>
    <row r="286" customFormat="false" ht="15" hidden="false" customHeight="false" outlineLevel="0" collapsed="false">
      <c r="A286" s="15"/>
      <c r="B286" s="11"/>
      <c r="C286" s="13" t="str">
        <f aca="false">IF($B286="","",IFERROR(INDEX(備品台帳!$B$5:$B$204,MATCH($B286,備品台帳!$A$5:$A$204,0)),"（台帳に無い番号）"))</f>
        <v/>
      </c>
      <c r="D286" s="11"/>
      <c r="E286" s="11"/>
      <c r="F286" s="15"/>
      <c r="G286" s="15"/>
      <c r="H286" s="11"/>
      <c r="I286" s="11"/>
      <c r="J286" s="16" t="str">
        <f aca="false">IF(AND($B286&lt;&gt;"",$G286=""),$B286,"")</f>
        <v/>
      </c>
    </row>
    <row r="287" customFormat="false" ht="15" hidden="false" customHeight="false" outlineLevel="0" collapsed="false">
      <c r="A287" s="15"/>
      <c r="B287" s="11"/>
      <c r="C287" s="13" t="str">
        <f aca="false">IF($B287="","",IFERROR(INDEX(備品台帳!$B$5:$B$204,MATCH($B287,備品台帳!$A$5:$A$204,0)),"（台帳に無い番号）"))</f>
        <v/>
      </c>
      <c r="D287" s="11"/>
      <c r="E287" s="11"/>
      <c r="F287" s="15"/>
      <c r="G287" s="15"/>
      <c r="H287" s="11"/>
      <c r="I287" s="11"/>
      <c r="J287" s="16" t="str">
        <f aca="false">IF(AND($B287&lt;&gt;"",$G287=""),$B287,"")</f>
        <v/>
      </c>
    </row>
    <row r="288" customFormat="false" ht="15" hidden="false" customHeight="false" outlineLevel="0" collapsed="false">
      <c r="A288" s="15"/>
      <c r="B288" s="11"/>
      <c r="C288" s="13" t="str">
        <f aca="false">IF($B288="","",IFERROR(INDEX(備品台帳!$B$5:$B$204,MATCH($B288,備品台帳!$A$5:$A$204,0)),"（台帳に無い番号）"))</f>
        <v/>
      </c>
      <c r="D288" s="11"/>
      <c r="E288" s="11"/>
      <c r="F288" s="15"/>
      <c r="G288" s="15"/>
      <c r="H288" s="11"/>
      <c r="I288" s="11"/>
      <c r="J288" s="16" t="str">
        <f aca="false">IF(AND($B288&lt;&gt;"",$G288=""),$B288,"")</f>
        <v/>
      </c>
    </row>
    <row r="289" customFormat="false" ht="15" hidden="false" customHeight="false" outlineLevel="0" collapsed="false">
      <c r="A289" s="15"/>
      <c r="B289" s="11"/>
      <c r="C289" s="13" t="str">
        <f aca="false">IF($B289="","",IFERROR(INDEX(備品台帳!$B$5:$B$204,MATCH($B289,備品台帳!$A$5:$A$204,0)),"（台帳に無い番号）"))</f>
        <v/>
      </c>
      <c r="D289" s="11"/>
      <c r="E289" s="11"/>
      <c r="F289" s="15"/>
      <c r="G289" s="15"/>
      <c r="H289" s="11"/>
      <c r="I289" s="11"/>
      <c r="J289" s="16" t="str">
        <f aca="false">IF(AND($B289&lt;&gt;"",$G289=""),$B289,"")</f>
        <v/>
      </c>
    </row>
    <row r="290" customFormat="false" ht="15" hidden="false" customHeight="false" outlineLevel="0" collapsed="false">
      <c r="A290" s="15"/>
      <c r="B290" s="11"/>
      <c r="C290" s="13" t="str">
        <f aca="false">IF($B290="","",IFERROR(INDEX(備品台帳!$B$5:$B$204,MATCH($B290,備品台帳!$A$5:$A$204,0)),"（台帳に無い番号）"))</f>
        <v/>
      </c>
      <c r="D290" s="11"/>
      <c r="E290" s="11"/>
      <c r="F290" s="15"/>
      <c r="G290" s="15"/>
      <c r="H290" s="11"/>
      <c r="I290" s="11"/>
      <c r="J290" s="16" t="str">
        <f aca="false">IF(AND($B290&lt;&gt;"",$G290=""),$B290,"")</f>
        <v/>
      </c>
    </row>
    <row r="291" customFormat="false" ht="15" hidden="false" customHeight="false" outlineLevel="0" collapsed="false">
      <c r="A291" s="15"/>
      <c r="B291" s="11"/>
      <c r="C291" s="13" t="str">
        <f aca="false">IF($B291="","",IFERROR(INDEX(備品台帳!$B$5:$B$204,MATCH($B291,備品台帳!$A$5:$A$204,0)),"（台帳に無い番号）"))</f>
        <v/>
      </c>
      <c r="D291" s="11"/>
      <c r="E291" s="11"/>
      <c r="F291" s="15"/>
      <c r="G291" s="15"/>
      <c r="H291" s="11"/>
      <c r="I291" s="11"/>
      <c r="J291" s="16" t="str">
        <f aca="false">IF(AND($B291&lt;&gt;"",$G291=""),$B291,"")</f>
        <v/>
      </c>
    </row>
    <row r="292" customFormat="false" ht="15" hidden="false" customHeight="false" outlineLevel="0" collapsed="false">
      <c r="A292" s="15"/>
      <c r="B292" s="11"/>
      <c r="C292" s="13" t="str">
        <f aca="false">IF($B292="","",IFERROR(INDEX(備品台帳!$B$5:$B$204,MATCH($B292,備品台帳!$A$5:$A$204,0)),"（台帳に無い番号）"))</f>
        <v/>
      </c>
      <c r="D292" s="11"/>
      <c r="E292" s="11"/>
      <c r="F292" s="15"/>
      <c r="G292" s="15"/>
      <c r="H292" s="11"/>
      <c r="I292" s="11"/>
      <c r="J292" s="16" t="str">
        <f aca="false">IF(AND($B292&lt;&gt;"",$G292=""),$B292,"")</f>
        <v/>
      </c>
    </row>
    <row r="293" customFormat="false" ht="15" hidden="false" customHeight="false" outlineLevel="0" collapsed="false">
      <c r="A293" s="15"/>
      <c r="B293" s="11"/>
      <c r="C293" s="13" t="str">
        <f aca="false">IF($B293="","",IFERROR(INDEX(備品台帳!$B$5:$B$204,MATCH($B293,備品台帳!$A$5:$A$204,0)),"（台帳に無い番号）"))</f>
        <v/>
      </c>
      <c r="D293" s="11"/>
      <c r="E293" s="11"/>
      <c r="F293" s="15"/>
      <c r="G293" s="15"/>
      <c r="H293" s="11"/>
      <c r="I293" s="11"/>
      <c r="J293" s="16" t="str">
        <f aca="false">IF(AND($B293&lt;&gt;"",$G293=""),$B293,"")</f>
        <v/>
      </c>
    </row>
    <row r="294" customFormat="false" ht="15" hidden="false" customHeight="false" outlineLevel="0" collapsed="false">
      <c r="A294" s="15"/>
      <c r="B294" s="11"/>
      <c r="C294" s="13" t="str">
        <f aca="false">IF($B294="","",IFERROR(INDEX(備品台帳!$B$5:$B$204,MATCH($B294,備品台帳!$A$5:$A$204,0)),"（台帳に無い番号）"))</f>
        <v/>
      </c>
      <c r="D294" s="11"/>
      <c r="E294" s="11"/>
      <c r="F294" s="15"/>
      <c r="G294" s="15"/>
      <c r="H294" s="11"/>
      <c r="I294" s="11"/>
      <c r="J294" s="16" t="str">
        <f aca="false">IF(AND($B294&lt;&gt;"",$G294=""),$B294,"")</f>
        <v/>
      </c>
    </row>
    <row r="295" customFormat="false" ht="15" hidden="false" customHeight="false" outlineLevel="0" collapsed="false">
      <c r="A295" s="15"/>
      <c r="B295" s="11"/>
      <c r="C295" s="13" t="str">
        <f aca="false">IF($B295="","",IFERROR(INDEX(備品台帳!$B$5:$B$204,MATCH($B295,備品台帳!$A$5:$A$204,0)),"（台帳に無い番号）"))</f>
        <v/>
      </c>
      <c r="D295" s="11"/>
      <c r="E295" s="11"/>
      <c r="F295" s="15"/>
      <c r="G295" s="15"/>
      <c r="H295" s="11"/>
      <c r="I295" s="11"/>
      <c r="J295" s="16" t="str">
        <f aca="false">IF(AND($B295&lt;&gt;"",$G295=""),$B295,"")</f>
        <v/>
      </c>
    </row>
    <row r="296" customFormat="false" ht="15" hidden="false" customHeight="false" outlineLevel="0" collapsed="false">
      <c r="A296" s="15"/>
      <c r="B296" s="11"/>
      <c r="C296" s="13" t="str">
        <f aca="false">IF($B296="","",IFERROR(INDEX(備品台帳!$B$5:$B$204,MATCH($B296,備品台帳!$A$5:$A$204,0)),"（台帳に無い番号）"))</f>
        <v/>
      </c>
      <c r="D296" s="11"/>
      <c r="E296" s="11"/>
      <c r="F296" s="15"/>
      <c r="G296" s="15"/>
      <c r="H296" s="11"/>
      <c r="I296" s="11"/>
      <c r="J296" s="16" t="str">
        <f aca="false">IF(AND($B296&lt;&gt;"",$G296=""),$B296,"")</f>
        <v/>
      </c>
    </row>
    <row r="297" customFormat="false" ht="15" hidden="false" customHeight="false" outlineLevel="0" collapsed="false">
      <c r="A297" s="15"/>
      <c r="B297" s="11"/>
      <c r="C297" s="13" t="str">
        <f aca="false">IF($B297="","",IFERROR(INDEX(備品台帳!$B$5:$B$204,MATCH($B297,備品台帳!$A$5:$A$204,0)),"（台帳に無い番号）"))</f>
        <v/>
      </c>
      <c r="D297" s="11"/>
      <c r="E297" s="11"/>
      <c r="F297" s="15"/>
      <c r="G297" s="15"/>
      <c r="H297" s="11"/>
      <c r="I297" s="11"/>
      <c r="J297" s="16" t="str">
        <f aca="false">IF(AND($B297&lt;&gt;"",$G297=""),$B297,"")</f>
        <v/>
      </c>
    </row>
    <row r="298" customFormat="false" ht="15" hidden="false" customHeight="false" outlineLevel="0" collapsed="false">
      <c r="A298" s="15"/>
      <c r="B298" s="11"/>
      <c r="C298" s="13" t="str">
        <f aca="false">IF($B298="","",IFERROR(INDEX(備品台帳!$B$5:$B$204,MATCH($B298,備品台帳!$A$5:$A$204,0)),"（台帳に無い番号）"))</f>
        <v/>
      </c>
      <c r="D298" s="11"/>
      <c r="E298" s="11"/>
      <c r="F298" s="15"/>
      <c r="G298" s="15"/>
      <c r="H298" s="11"/>
      <c r="I298" s="11"/>
      <c r="J298" s="16" t="str">
        <f aca="false">IF(AND($B298&lt;&gt;"",$G298=""),$B298,"")</f>
        <v/>
      </c>
    </row>
    <row r="299" customFormat="false" ht="15" hidden="false" customHeight="false" outlineLevel="0" collapsed="false">
      <c r="A299" s="15"/>
      <c r="B299" s="11"/>
      <c r="C299" s="13" t="str">
        <f aca="false">IF($B299="","",IFERROR(INDEX(備品台帳!$B$5:$B$204,MATCH($B299,備品台帳!$A$5:$A$204,0)),"（台帳に無い番号）"))</f>
        <v/>
      </c>
      <c r="D299" s="11"/>
      <c r="E299" s="11"/>
      <c r="F299" s="15"/>
      <c r="G299" s="15"/>
      <c r="H299" s="11"/>
      <c r="I299" s="11"/>
      <c r="J299" s="16" t="str">
        <f aca="false">IF(AND($B299&lt;&gt;"",$G299=""),$B299,"")</f>
        <v/>
      </c>
    </row>
    <row r="300" customFormat="false" ht="15" hidden="false" customHeight="false" outlineLevel="0" collapsed="false">
      <c r="A300" s="15"/>
      <c r="B300" s="11"/>
      <c r="C300" s="13" t="str">
        <f aca="false">IF($B300="","",IFERROR(INDEX(備品台帳!$B$5:$B$204,MATCH($B300,備品台帳!$A$5:$A$204,0)),"（台帳に無い番号）"))</f>
        <v/>
      </c>
      <c r="D300" s="11"/>
      <c r="E300" s="11"/>
      <c r="F300" s="15"/>
      <c r="G300" s="15"/>
      <c r="H300" s="11"/>
      <c r="I300" s="11"/>
      <c r="J300" s="16" t="str">
        <f aca="false">IF(AND($B300&lt;&gt;"",$G300=""),$B300,"")</f>
        <v/>
      </c>
    </row>
    <row r="301" customFormat="false" ht="15" hidden="false" customHeight="false" outlineLevel="0" collapsed="false">
      <c r="A301" s="15"/>
      <c r="B301" s="11"/>
      <c r="C301" s="13" t="str">
        <f aca="false">IF($B301="","",IFERROR(INDEX(備品台帳!$B$5:$B$204,MATCH($B301,備品台帳!$A$5:$A$204,0)),"（台帳に無い番号）"))</f>
        <v/>
      </c>
      <c r="D301" s="11"/>
      <c r="E301" s="11"/>
      <c r="F301" s="15"/>
      <c r="G301" s="15"/>
      <c r="H301" s="11"/>
      <c r="I301" s="11"/>
      <c r="J301" s="16" t="str">
        <f aca="false">IF(AND($B301&lt;&gt;"",$G301=""),$B301,"")</f>
        <v/>
      </c>
    </row>
    <row r="302" customFormat="false" ht="15" hidden="false" customHeight="false" outlineLevel="0" collapsed="false">
      <c r="A302" s="15"/>
      <c r="B302" s="11"/>
      <c r="C302" s="13" t="str">
        <f aca="false">IF($B302="","",IFERROR(INDEX(備品台帳!$B$5:$B$204,MATCH($B302,備品台帳!$A$5:$A$204,0)),"（台帳に無い番号）"))</f>
        <v/>
      </c>
      <c r="D302" s="11"/>
      <c r="E302" s="11"/>
      <c r="F302" s="15"/>
      <c r="G302" s="15"/>
      <c r="H302" s="11"/>
      <c r="I302" s="11"/>
      <c r="J302" s="16" t="str">
        <f aca="false">IF(AND($B302&lt;&gt;"",$G302=""),$B302,"")</f>
        <v/>
      </c>
    </row>
    <row r="303" customFormat="false" ht="15" hidden="false" customHeight="false" outlineLevel="0" collapsed="false">
      <c r="A303" s="15"/>
      <c r="B303" s="11"/>
      <c r="C303" s="13" t="str">
        <f aca="false">IF($B303="","",IFERROR(INDEX(備品台帳!$B$5:$B$204,MATCH($B303,備品台帳!$A$5:$A$204,0)),"（台帳に無い番号）"))</f>
        <v/>
      </c>
      <c r="D303" s="11"/>
      <c r="E303" s="11"/>
      <c r="F303" s="15"/>
      <c r="G303" s="15"/>
      <c r="H303" s="11"/>
      <c r="I303" s="11"/>
      <c r="J303" s="16" t="str">
        <f aca="false">IF(AND($B303&lt;&gt;"",$G303=""),$B303,"")</f>
        <v/>
      </c>
    </row>
    <row r="304" customFormat="false" ht="15" hidden="false" customHeight="false" outlineLevel="0" collapsed="false">
      <c r="A304" s="15"/>
      <c r="B304" s="11"/>
      <c r="C304" s="13" t="str">
        <f aca="false">IF($B304="","",IFERROR(INDEX(備品台帳!$B$5:$B$204,MATCH($B304,備品台帳!$A$5:$A$204,0)),"（台帳に無い番号）"))</f>
        <v/>
      </c>
      <c r="D304" s="11"/>
      <c r="E304" s="11"/>
      <c r="F304" s="15"/>
      <c r="G304" s="15"/>
      <c r="H304" s="11"/>
      <c r="I304" s="11"/>
      <c r="J304" s="16" t="str">
        <f aca="false">IF(AND($B304&lt;&gt;"",$G304=""),$B304,"")</f>
        <v/>
      </c>
    </row>
    <row r="305" customFormat="false" ht="15" hidden="false" customHeight="false" outlineLevel="0" collapsed="false">
      <c r="A305" s="15"/>
      <c r="B305" s="11"/>
      <c r="C305" s="13" t="str">
        <f aca="false">IF($B305="","",IFERROR(INDEX(備品台帳!$B$5:$B$204,MATCH($B305,備品台帳!$A$5:$A$204,0)),"（台帳に無い番号）"))</f>
        <v/>
      </c>
      <c r="D305" s="11"/>
      <c r="E305" s="11"/>
      <c r="F305" s="15"/>
      <c r="G305" s="15"/>
      <c r="H305" s="11"/>
      <c r="I305" s="11"/>
      <c r="J305" s="16" t="str">
        <f aca="false">IF(AND($B305&lt;&gt;"",$G305=""),$B305,"")</f>
        <v/>
      </c>
    </row>
    <row r="306" customFormat="false" ht="15" hidden="false" customHeight="false" outlineLevel="0" collapsed="false">
      <c r="A306" s="15"/>
      <c r="B306" s="11"/>
      <c r="C306" s="13" t="str">
        <f aca="false">IF($B306="","",IFERROR(INDEX(備品台帳!$B$5:$B$204,MATCH($B306,備品台帳!$A$5:$A$204,0)),"（台帳に無い番号）"))</f>
        <v/>
      </c>
      <c r="D306" s="11"/>
      <c r="E306" s="11"/>
      <c r="F306" s="15"/>
      <c r="G306" s="15"/>
      <c r="H306" s="11"/>
      <c r="I306" s="11"/>
      <c r="J306" s="16" t="str">
        <f aca="false">IF(AND($B306&lt;&gt;"",$G306=""),$B306,"")</f>
        <v/>
      </c>
    </row>
    <row r="307" customFormat="false" ht="15" hidden="false" customHeight="false" outlineLevel="0" collapsed="false">
      <c r="A307" s="15"/>
      <c r="B307" s="11"/>
      <c r="C307" s="13" t="str">
        <f aca="false">IF($B307="","",IFERROR(INDEX(備品台帳!$B$5:$B$204,MATCH($B307,備品台帳!$A$5:$A$204,0)),"（台帳に無い番号）"))</f>
        <v/>
      </c>
      <c r="D307" s="11"/>
      <c r="E307" s="11"/>
      <c r="F307" s="15"/>
      <c r="G307" s="15"/>
      <c r="H307" s="11"/>
      <c r="I307" s="11"/>
      <c r="J307" s="16" t="str">
        <f aca="false">IF(AND($B307&lt;&gt;"",$G307=""),$B307,"")</f>
        <v/>
      </c>
    </row>
    <row r="308" customFormat="false" ht="15" hidden="false" customHeight="false" outlineLevel="0" collapsed="false">
      <c r="A308" s="15"/>
      <c r="B308" s="11"/>
      <c r="C308" s="13" t="str">
        <f aca="false">IF($B308="","",IFERROR(INDEX(備品台帳!$B$5:$B$204,MATCH($B308,備品台帳!$A$5:$A$204,0)),"（台帳に無い番号）"))</f>
        <v/>
      </c>
      <c r="D308" s="11"/>
      <c r="E308" s="11"/>
      <c r="F308" s="15"/>
      <c r="G308" s="15"/>
      <c r="H308" s="11"/>
      <c r="I308" s="11"/>
      <c r="J308" s="16" t="str">
        <f aca="false">IF(AND($B308&lt;&gt;"",$G308=""),$B308,"")</f>
        <v/>
      </c>
    </row>
    <row r="309" customFormat="false" ht="15" hidden="false" customHeight="false" outlineLevel="0" collapsed="false">
      <c r="A309" s="15"/>
      <c r="B309" s="11"/>
      <c r="C309" s="13" t="str">
        <f aca="false">IF($B309="","",IFERROR(INDEX(備品台帳!$B$5:$B$204,MATCH($B309,備品台帳!$A$5:$A$204,0)),"（台帳に無い番号）"))</f>
        <v/>
      </c>
      <c r="D309" s="11"/>
      <c r="E309" s="11"/>
      <c r="F309" s="15"/>
      <c r="G309" s="15"/>
      <c r="H309" s="11"/>
      <c r="I309" s="11"/>
      <c r="J309" s="16" t="str">
        <f aca="false">IF(AND($B309&lt;&gt;"",$G309=""),$B309,"")</f>
        <v/>
      </c>
    </row>
    <row r="310" customFormat="false" ht="15" hidden="false" customHeight="false" outlineLevel="0" collapsed="false">
      <c r="A310" s="15"/>
      <c r="B310" s="11"/>
      <c r="C310" s="13" t="str">
        <f aca="false">IF($B310="","",IFERROR(INDEX(備品台帳!$B$5:$B$204,MATCH($B310,備品台帳!$A$5:$A$204,0)),"（台帳に無い番号）"))</f>
        <v/>
      </c>
      <c r="D310" s="11"/>
      <c r="E310" s="11"/>
      <c r="F310" s="15"/>
      <c r="G310" s="15"/>
      <c r="H310" s="11"/>
      <c r="I310" s="11"/>
      <c r="J310" s="16" t="str">
        <f aca="false">IF(AND($B310&lt;&gt;"",$G310=""),$B310,"")</f>
        <v/>
      </c>
    </row>
    <row r="311" customFormat="false" ht="15" hidden="false" customHeight="false" outlineLevel="0" collapsed="false">
      <c r="A311" s="15"/>
      <c r="B311" s="11"/>
      <c r="C311" s="13" t="str">
        <f aca="false">IF($B311="","",IFERROR(INDEX(備品台帳!$B$5:$B$204,MATCH($B311,備品台帳!$A$5:$A$204,0)),"（台帳に無い番号）"))</f>
        <v/>
      </c>
      <c r="D311" s="11"/>
      <c r="E311" s="11"/>
      <c r="F311" s="15"/>
      <c r="G311" s="15"/>
      <c r="H311" s="11"/>
      <c r="I311" s="11"/>
      <c r="J311" s="16" t="str">
        <f aca="false">IF(AND($B311&lt;&gt;"",$G311=""),$B311,"")</f>
        <v/>
      </c>
    </row>
    <row r="312" customFormat="false" ht="15" hidden="false" customHeight="false" outlineLevel="0" collapsed="false">
      <c r="A312" s="15"/>
      <c r="B312" s="11"/>
      <c r="C312" s="13" t="str">
        <f aca="false">IF($B312="","",IFERROR(INDEX(備品台帳!$B$5:$B$204,MATCH($B312,備品台帳!$A$5:$A$204,0)),"（台帳に無い番号）"))</f>
        <v/>
      </c>
      <c r="D312" s="11"/>
      <c r="E312" s="11"/>
      <c r="F312" s="15"/>
      <c r="G312" s="15"/>
      <c r="H312" s="11"/>
      <c r="I312" s="11"/>
      <c r="J312" s="16" t="str">
        <f aca="false">IF(AND($B312&lt;&gt;"",$G312=""),$B312,"")</f>
        <v/>
      </c>
    </row>
    <row r="313" customFormat="false" ht="15" hidden="false" customHeight="false" outlineLevel="0" collapsed="false">
      <c r="A313" s="15"/>
      <c r="B313" s="11"/>
      <c r="C313" s="13" t="str">
        <f aca="false">IF($B313="","",IFERROR(INDEX(備品台帳!$B$5:$B$204,MATCH($B313,備品台帳!$A$5:$A$204,0)),"（台帳に無い番号）"))</f>
        <v/>
      </c>
      <c r="D313" s="11"/>
      <c r="E313" s="11"/>
      <c r="F313" s="15"/>
      <c r="G313" s="15"/>
      <c r="H313" s="11"/>
      <c r="I313" s="11"/>
      <c r="J313" s="16" t="str">
        <f aca="false">IF(AND($B313&lt;&gt;"",$G313=""),$B313,"")</f>
        <v/>
      </c>
    </row>
    <row r="314" customFormat="false" ht="15" hidden="false" customHeight="false" outlineLevel="0" collapsed="false">
      <c r="A314" s="15"/>
      <c r="B314" s="11"/>
      <c r="C314" s="13" t="str">
        <f aca="false">IF($B314="","",IFERROR(INDEX(備品台帳!$B$5:$B$204,MATCH($B314,備品台帳!$A$5:$A$204,0)),"（台帳に無い番号）"))</f>
        <v/>
      </c>
      <c r="D314" s="11"/>
      <c r="E314" s="11"/>
      <c r="F314" s="15"/>
      <c r="G314" s="15"/>
      <c r="H314" s="11"/>
      <c r="I314" s="11"/>
      <c r="J314" s="16" t="str">
        <f aca="false">IF(AND($B314&lt;&gt;"",$G314=""),$B314,"")</f>
        <v/>
      </c>
    </row>
    <row r="315" customFormat="false" ht="15" hidden="false" customHeight="false" outlineLevel="0" collapsed="false">
      <c r="A315" s="15"/>
      <c r="B315" s="11"/>
      <c r="C315" s="13" t="str">
        <f aca="false">IF($B315="","",IFERROR(INDEX(備品台帳!$B$5:$B$204,MATCH($B315,備品台帳!$A$5:$A$204,0)),"（台帳に無い番号）"))</f>
        <v/>
      </c>
      <c r="D315" s="11"/>
      <c r="E315" s="11"/>
      <c r="F315" s="15"/>
      <c r="G315" s="15"/>
      <c r="H315" s="11"/>
      <c r="I315" s="11"/>
      <c r="J315" s="16" t="str">
        <f aca="false">IF(AND($B315&lt;&gt;"",$G315=""),$B315,"")</f>
        <v/>
      </c>
    </row>
    <row r="316" customFormat="false" ht="15" hidden="false" customHeight="false" outlineLevel="0" collapsed="false">
      <c r="A316" s="15"/>
      <c r="B316" s="11"/>
      <c r="C316" s="13" t="str">
        <f aca="false">IF($B316="","",IFERROR(INDEX(備品台帳!$B$5:$B$204,MATCH($B316,備品台帳!$A$5:$A$204,0)),"（台帳に無い番号）"))</f>
        <v/>
      </c>
      <c r="D316" s="11"/>
      <c r="E316" s="11"/>
      <c r="F316" s="15"/>
      <c r="G316" s="15"/>
      <c r="H316" s="11"/>
      <c r="I316" s="11"/>
      <c r="J316" s="16" t="str">
        <f aca="false">IF(AND($B316&lt;&gt;"",$G316=""),$B316,"")</f>
        <v/>
      </c>
    </row>
    <row r="317" customFormat="false" ht="15" hidden="false" customHeight="false" outlineLevel="0" collapsed="false">
      <c r="A317" s="15"/>
      <c r="B317" s="11"/>
      <c r="C317" s="13" t="str">
        <f aca="false">IF($B317="","",IFERROR(INDEX(備品台帳!$B$5:$B$204,MATCH($B317,備品台帳!$A$5:$A$204,0)),"（台帳に無い番号）"))</f>
        <v/>
      </c>
      <c r="D317" s="11"/>
      <c r="E317" s="11"/>
      <c r="F317" s="15"/>
      <c r="G317" s="15"/>
      <c r="H317" s="11"/>
      <c r="I317" s="11"/>
      <c r="J317" s="16" t="str">
        <f aca="false">IF(AND($B317&lt;&gt;"",$G317=""),$B317,"")</f>
        <v/>
      </c>
    </row>
    <row r="318" customFormat="false" ht="15" hidden="false" customHeight="false" outlineLevel="0" collapsed="false">
      <c r="A318" s="15"/>
      <c r="B318" s="11"/>
      <c r="C318" s="13" t="str">
        <f aca="false">IF($B318="","",IFERROR(INDEX(備品台帳!$B$5:$B$204,MATCH($B318,備品台帳!$A$5:$A$204,0)),"（台帳に無い番号）"))</f>
        <v/>
      </c>
      <c r="D318" s="11"/>
      <c r="E318" s="11"/>
      <c r="F318" s="15"/>
      <c r="G318" s="15"/>
      <c r="H318" s="11"/>
      <c r="I318" s="11"/>
      <c r="J318" s="16" t="str">
        <f aca="false">IF(AND($B318&lt;&gt;"",$G318=""),$B318,"")</f>
        <v/>
      </c>
    </row>
    <row r="319" customFormat="false" ht="15" hidden="false" customHeight="false" outlineLevel="0" collapsed="false">
      <c r="A319" s="15"/>
      <c r="B319" s="11"/>
      <c r="C319" s="13" t="str">
        <f aca="false">IF($B319="","",IFERROR(INDEX(備品台帳!$B$5:$B$204,MATCH($B319,備品台帳!$A$5:$A$204,0)),"（台帳に無い番号）"))</f>
        <v/>
      </c>
      <c r="D319" s="11"/>
      <c r="E319" s="11"/>
      <c r="F319" s="15"/>
      <c r="G319" s="15"/>
      <c r="H319" s="11"/>
      <c r="I319" s="11"/>
      <c r="J319" s="16" t="str">
        <f aca="false">IF(AND($B319&lt;&gt;"",$G319=""),$B319,"")</f>
        <v/>
      </c>
    </row>
    <row r="320" customFormat="false" ht="15" hidden="false" customHeight="false" outlineLevel="0" collapsed="false">
      <c r="A320" s="15"/>
      <c r="B320" s="11"/>
      <c r="C320" s="13" t="str">
        <f aca="false">IF($B320="","",IFERROR(INDEX(備品台帳!$B$5:$B$204,MATCH($B320,備品台帳!$A$5:$A$204,0)),"（台帳に無い番号）"))</f>
        <v/>
      </c>
      <c r="D320" s="11"/>
      <c r="E320" s="11"/>
      <c r="F320" s="15"/>
      <c r="G320" s="15"/>
      <c r="H320" s="11"/>
      <c r="I320" s="11"/>
      <c r="J320" s="16" t="str">
        <f aca="false">IF(AND($B320&lt;&gt;"",$G320=""),$B320,"")</f>
        <v/>
      </c>
    </row>
    <row r="321" customFormat="false" ht="15" hidden="false" customHeight="false" outlineLevel="0" collapsed="false">
      <c r="A321" s="15"/>
      <c r="B321" s="11"/>
      <c r="C321" s="13" t="str">
        <f aca="false">IF($B321="","",IFERROR(INDEX(備品台帳!$B$5:$B$204,MATCH($B321,備品台帳!$A$5:$A$204,0)),"（台帳に無い番号）"))</f>
        <v/>
      </c>
      <c r="D321" s="11"/>
      <c r="E321" s="11"/>
      <c r="F321" s="15"/>
      <c r="G321" s="15"/>
      <c r="H321" s="11"/>
      <c r="I321" s="11"/>
      <c r="J321" s="16" t="str">
        <f aca="false">IF(AND($B321&lt;&gt;"",$G321=""),$B321,"")</f>
        <v/>
      </c>
    </row>
    <row r="322" customFormat="false" ht="15" hidden="false" customHeight="false" outlineLevel="0" collapsed="false">
      <c r="A322" s="15"/>
      <c r="B322" s="11"/>
      <c r="C322" s="13" t="str">
        <f aca="false">IF($B322="","",IFERROR(INDEX(備品台帳!$B$5:$B$204,MATCH($B322,備品台帳!$A$5:$A$204,0)),"（台帳に無い番号）"))</f>
        <v/>
      </c>
      <c r="D322" s="11"/>
      <c r="E322" s="11"/>
      <c r="F322" s="15"/>
      <c r="G322" s="15"/>
      <c r="H322" s="11"/>
      <c r="I322" s="11"/>
      <c r="J322" s="16" t="str">
        <f aca="false">IF(AND($B322&lt;&gt;"",$G322=""),$B322,"")</f>
        <v/>
      </c>
    </row>
    <row r="323" customFormat="false" ht="15" hidden="false" customHeight="false" outlineLevel="0" collapsed="false">
      <c r="A323" s="15"/>
      <c r="B323" s="11"/>
      <c r="C323" s="13" t="str">
        <f aca="false">IF($B323="","",IFERROR(INDEX(備品台帳!$B$5:$B$204,MATCH($B323,備品台帳!$A$5:$A$204,0)),"（台帳に無い番号）"))</f>
        <v/>
      </c>
      <c r="D323" s="11"/>
      <c r="E323" s="11"/>
      <c r="F323" s="15"/>
      <c r="G323" s="15"/>
      <c r="H323" s="11"/>
      <c r="I323" s="11"/>
      <c r="J323" s="16" t="str">
        <f aca="false">IF(AND($B323&lt;&gt;"",$G323=""),$B323,"")</f>
        <v/>
      </c>
    </row>
    <row r="324" customFormat="false" ht="15" hidden="false" customHeight="false" outlineLevel="0" collapsed="false">
      <c r="A324" s="15"/>
      <c r="B324" s="11"/>
      <c r="C324" s="13" t="str">
        <f aca="false">IF($B324="","",IFERROR(INDEX(備品台帳!$B$5:$B$204,MATCH($B324,備品台帳!$A$5:$A$204,0)),"（台帳に無い番号）"))</f>
        <v/>
      </c>
      <c r="D324" s="11"/>
      <c r="E324" s="11"/>
      <c r="F324" s="15"/>
      <c r="G324" s="15"/>
      <c r="H324" s="11"/>
      <c r="I324" s="11"/>
      <c r="J324" s="16" t="str">
        <f aca="false">IF(AND($B324&lt;&gt;"",$G324=""),$B324,"")</f>
        <v/>
      </c>
    </row>
    <row r="325" customFormat="false" ht="15" hidden="false" customHeight="false" outlineLevel="0" collapsed="false">
      <c r="A325" s="15"/>
      <c r="B325" s="11"/>
      <c r="C325" s="13" t="str">
        <f aca="false">IF($B325="","",IFERROR(INDEX(備品台帳!$B$5:$B$204,MATCH($B325,備品台帳!$A$5:$A$204,0)),"（台帳に無い番号）"))</f>
        <v/>
      </c>
      <c r="D325" s="11"/>
      <c r="E325" s="11"/>
      <c r="F325" s="15"/>
      <c r="G325" s="15"/>
      <c r="H325" s="11"/>
      <c r="I325" s="11"/>
      <c r="J325" s="16" t="str">
        <f aca="false">IF(AND($B325&lt;&gt;"",$G325=""),$B325,"")</f>
        <v/>
      </c>
    </row>
    <row r="326" customFormat="false" ht="15" hidden="false" customHeight="false" outlineLevel="0" collapsed="false">
      <c r="A326" s="15"/>
      <c r="B326" s="11"/>
      <c r="C326" s="13" t="str">
        <f aca="false">IF($B326="","",IFERROR(INDEX(備品台帳!$B$5:$B$204,MATCH($B326,備品台帳!$A$5:$A$204,0)),"（台帳に無い番号）"))</f>
        <v/>
      </c>
      <c r="D326" s="11"/>
      <c r="E326" s="11"/>
      <c r="F326" s="15"/>
      <c r="G326" s="15"/>
      <c r="H326" s="11"/>
      <c r="I326" s="11"/>
      <c r="J326" s="16" t="str">
        <f aca="false">IF(AND($B326&lt;&gt;"",$G326=""),$B326,"")</f>
        <v/>
      </c>
    </row>
    <row r="327" customFormat="false" ht="15" hidden="false" customHeight="false" outlineLevel="0" collapsed="false">
      <c r="A327" s="15"/>
      <c r="B327" s="11"/>
      <c r="C327" s="13" t="str">
        <f aca="false">IF($B327="","",IFERROR(INDEX(備品台帳!$B$5:$B$204,MATCH($B327,備品台帳!$A$5:$A$204,0)),"（台帳に無い番号）"))</f>
        <v/>
      </c>
      <c r="D327" s="11"/>
      <c r="E327" s="11"/>
      <c r="F327" s="15"/>
      <c r="G327" s="15"/>
      <c r="H327" s="11"/>
      <c r="I327" s="11"/>
      <c r="J327" s="16" t="str">
        <f aca="false">IF(AND($B327&lt;&gt;"",$G327=""),$B327,"")</f>
        <v/>
      </c>
    </row>
    <row r="328" customFormat="false" ht="15" hidden="false" customHeight="false" outlineLevel="0" collapsed="false">
      <c r="A328" s="15"/>
      <c r="B328" s="11"/>
      <c r="C328" s="13" t="str">
        <f aca="false">IF($B328="","",IFERROR(INDEX(備品台帳!$B$5:$B$204,MATCH($B328,備品台帳!$A$5:$A$204,0)),"（台帳に無い番号）"))</f>
        <v/>
      </c>
      <c r="D328" s="11"/>
      <c r="E328" s="11"/>
      <c r="F328" s="15"/>
      <c r="G328" s="15"/>
      <c r="H328" s="11"/>
      <c r="I328" s="11"/>
      <c r="J328" s="16" t="str">
        <f aca="false">IF(AND($B328&lt;&gt;"",$G328=""),$B328,"")</f>
        <v/>
      </c>
    </row>
    <row r="329" customFormat="false" ht="15" hidden="false" customHeight="false" outlineLevel="0" collapsed="false">
      <c r="A329" s="15"/>
      <c r="B329" s="11"/>
      <c r="C329" s="13" t="str">
        <f aca="false">IF($B329="","",IFERROR(INDEX(備品台帳!$B$5:$B$204,MATCH($B329,備品台帳!$A$5:$A$204,0)),"（台帳に無い番号）"))</f>
        <v/>
      </c>
      <c r="D329" s="11"/>
      <c r="E329" s="11"/>
      <c r="F329" s="15"/>
      <c r="G329" s="15"/>
      <c r="H329" s="11"/>
      <c r="I329" s="11"/>
      <c r="J329" s="16" t="str">
        <f aca="false">IF(AND($B329&lt;&gt;"",$G329=""),$B329,"")</f>
        <v/>
      </c>
    </row>
    <row r="330" customFormat="false" ht="15" hidden="false" customHeight="false" outlineLevel="0" collapsed="false">
      <c r="A330" s="15"/>
      <c r="B330" s="11"/>
      <c r="C330" s="13" t="str">
        <f aca="false">IF($B330="","",IFERROR(INDEX(備品台帳!$B$5:$B$204,MATCH($B330,備品台帳!$A$5:$A$204,0)),"（台帳に無い番号）"))</f>
        <v/>
      </c>
      <c r="D330" s="11"/>
      <c r="E330" s="11"/>
      <c r="F330" s="15"/>
      <c r="G330" s="15"/>
      <c r="H330" s="11"/>
      <c r="I330" s="11"/>
      <c r="J330" s="16" t="str">
        <f aca="false">IF(AND($B330&lt;&gt;"",$G330=""),$B330,"")</f>
        <v/>
      </c>
    </row>
    <row r="331" customFormat="false" ht="15" hidden="false" customHeight="false" outlineLevel="0" collapsed="false">
      <c r="A331" s="15"/>
      <c r="B331" s="11"/>
      <c r="C331" s="13" t="str">
        <f aca="false">IF($B331="","",IFERROR(INDEX(備品台帳!$B$5:$B$204,MATCH($B331,備品台帳!$A$5:$A$204,0)),"（台帳に無い番号）"))</f>
        <v/>
      </c>
      <c r="D331" s="11"/>
      <c r="E331" s="11"/>
      <c r="F331" s="15"/>
      <c r="G331" s="15"/>
      <c r="H331" s="11"/>
      <c r="I331" s="11"/>
      <c r="J331" s="16" t="str">
        <f aca="false">IF(AND($B331&lt;&gt;"",$G331=""),$B331,"")</f>
        <v/>
      </c>
    </row>
    <row r="332" customFormat="false" ht="15" hidden="false" customHeight="false" outlineLevel="0" collapsed="false">
      <c r="A332" s="15"/>
      <c r="B332" s="11"/>
      <c r="C332" s="13" t="str">
        <f aca="false">IF($B332="","",IFERROR(INDEX(備品台帳!$B$5:$B$204,MATCH($B332,備品台帳!$A$5:$A$204,0)),"（台帳に無い番号）"))</f>
        <v/>
      </c>
      <c r="D332" s="11"/>
      <c r="E332" s="11"/>
      <c r="F332" s="15"/>
      <c r="G332" s="15"/>
      <c r="H332" s="11"/>
      <c r="I332" s="11"/>
      <c r="J332" s="16" t="str">
        <f aca="false">IF(AND($B332&lt;&gt;"",$G332=""),$B332,"")</f>
        <v/>
      </c>
    </row>
    <row r="333" customFormat="false" ht="15" hidden="false" customHeight="false" outlineLevel="0" collapsed="false">
      <c r="A333" s="15"/>
      <c r="B333" s="11"/>
      <c r="C333" s="13" t="str">
        <f aca="false">IF($B333="","",IFERROR(INDEX(備品台帳!$B$5:$B$204,MATCH($B333,備品台帳!$A$5:$A$204,0)),"（台帳に無い番号）"))</f>
        <v/>
      </c>
      <c r="D333" s="11"/>
      <c r="E333" s="11"/>
      <c r="F333" s="15"/>
      <c r="G333" s="15"/>
      <c r="H333" s="11"/>
      <c r="I333" s="11"/>
      <c r="J333" s="16" t="str">
        <f aca="false">IF(AND($B333&lt;&gt;"",$G333=""),$B333,"")</f>
        <v/>
      </c>
    </row>
    <row r="334" customFormat="false" ht="15" hidden="false" customHeight="false" outlineLevel="0" collapsed="false">
      <c r="A334" s="15"/>
      <c r="B334" s="11"/>
      <c r="C334" s="13" t="str">
        <f aca="false">IF($B334="","",IFERROR(INDEX(備品台帳!$B$5:$B$204,MATCH($B334,備品台帳!$A$5:$A$204,0)),"（台帳に無い番号）"))</f>
        <v/>
      </c>
      <c r="D334" s="11"/>
      <c r="E334" s="11"/>
      <c r="F334" s="15"/>
      <c r="G334" s="15"/>
      <c r="H334" s="11"/>
      <c r="I334" s="11"/>
      <c r="J334" s="16" t="str">
        <f aca="false">IF(AND($B334&lt;&gt;"",$G334=""),$B334,"")</f>
        <v/>
      </c>
    </row>
    <row r="335" customFormat="false" ht="15" hidden="false" customHeight="false" outlineLevel="0" collapsed="false">
      <c r="A335" s="15"/>
      <c r="B335" s="11"/>
      <c r="C335" s="13" t="str">
        <f aca="false">IF($B335="","",IFERROR(INDEX(備品台帳!$B$5:$B$204,MATCH($B335,備品台帳!$A$5:$A$204,0)),"（台帳に無い番号）"))</f>
        <v/>
      </c>
      <c r="D335" s="11"/>
      <c r="E335" s="11"/>
      <c r="F335" s="15"/>
      <c r="G335" s="15"/>
      <c r="H335" s="11"/>
      <c r="I335" s="11"/>
      <c r="J335" s="16" t="str">
        <f aca="false">IF(AND($B335&lt;&gt;"",$G335=""),$B335,"")</f>
        <v/>
      </c>
    </row>
    <row r="336" customFormat="false" ht="15" hidden="false" customHeight="false" outlineLevel="0" collapsed="false">
      <c r="A336" s="15"/>
      <c r="B336" s="11"/>
      <c r="C336" s="13" t="str">
        <f aca="false">IF($B336="","",IFERROR(INDEX(備品台帳!$B$5:$B$204,MATCH($B336,備品台帳!$A$5:$A$204,0)),"（台帳に無い番号）"))</f>
        <v/>
      </c>
      <c r="D336" s="11"/>
      <c r="E336" s="11"/>
      <c r="F336" s="15"/>
      <c r="G336" s="15"/>
      <c r="H336" s="11"/>
      <c r="I336" s="11"/>
      <c r="J336" s="16" t="str">
        <f aca="false">IF(AND($B336&lt;&gt;"",$G336=""),$B336,"")</f>
        <v/>
      </c>
    </row>
    <row r="337" customFormat="false" ht="15" hidden="false" customHeight="false" outlineLevel="0" collapsed="false">
      <c r="A337" s="15"/>
      <c r="B337" s="11"/>
      <c r="C337" s="13" t="str">
        <f aca="false">IF($B337="","",IFERROR(INDEX(備品台帳!$B$5:$B$204,MATCH($B337,備品台帳!$A$5:$A$204,0)),"（台帳に無い番号）"))</f>
        <v/>
      </c>
      <c r="D337" s="11"/>
      <c r="E337" s="11"/>
      <c r="F337" s="15"/>
      <c r="G337" s="15"/>
      <c r="H337" s="11"/>
      <c r="I337" s="11"/>
      <c r="J337" s="16" t="str">
        <f aca="false">IF(AND($B337&lt;&gt;"",$G337=""),$B337,"")</f>
        <v/>
      </c>
    </row>
    <row r="338" customFormat="false" ht="15" hidden="false" customHeight="false" outlineLevel="0" collapsed="false">
      <c r="A338" s="15"/>
      <c r="B338" s="11"/>
      <c r="C338" s="13" t="str">
        <f aca="false">IF($B338="","",IFERROR(INDEX(備品台帳!$B$5:$B$204,MATCH($B338,備品台帳!$A$5:$A$204,0)),"（台帳に無い番号）"))</f>
        <v/>
      </c>
      <c r="D338" s="11"/>
      <c r="E338" s="11"/>
      <c r="F338" s="15"/>
      <c r="G338" s="15"/>
      <c r="H338" s="11"/>
      <c r="I338" s="11"/>
      <c r="J338" s="16" t="str">
        <f aca="false">IF(AND($B338&lt;&gt;"",$G338=""),$B338,"")</f>
        <v/>
      </c>
    </row>
    <row r="339" customFormat="false" ht="15" hidden="false" customHeight="false" outlineLevel="0" collapsed="false">
      <c r="A339" s="15"/>
      <c r="B339" s="11"/>
      <c r="C339" s="13" t="str">
        <f aca="false">IF($B339="","",IFERROR(INDEX(備品台帳!$B$5:$B$204,MATCH($B339,備品台帳!$A$5:$A$204,0)),"（台帳に無い番号）"))</f>
        <v/>
      </c>
      <c r="D339" s="11"/>
      <c r="E339" s="11"/>
      <c r="F339" s="15"/>
      <c r="G339" s="15"/>
      <c r="H339" s="11"/>
      <c r="I339" s="11"/>
      <c r="J339" s="16" t="str">
        <f aca="false">IF(AND($B339&lt;&gt;"",$G339=""),$B339,"")</f>
        <v/>
      </c>
    </row>
    <row r="340" customFormat="false" ht="15" hidden="false" customHeight="false" outlineLevel="0" collapsed="false">
      <c r="A340" s="15"/>
      <c r="B340" s="11"/>
      <c r="C340" s="13" t="str">
        <f aca="false">IF($B340="","",IFERROR(INDEX(備品台帳!$B$5:$B$204,MATCH($B340,備品台帳!$A$5:$A$204,0)),"（台帳に無い番号）"))</f>
        <v/>
      </c>
      <c r="D340" s="11"/>
      <c r="E340" s="11"/>
      <c r="F340" s="15"/>
      <c r="G340" s="15"/>
      <c r="H340" s="11"/>
      <c r="I340" s="11"/>
      <c r="J340" s="16" t="str">
        <f aca="false">IF(AND($B340&lt;&gt;"",$G340=""),$B340,"")</f>
        <v/>
      </c>
    </row>
    <row r="341" customFormat="false" ht="15" hidden="false" customHeight="false" outlineLevel="0" collapsed="false">
      <c r="A341" s="15"/>
      <c r="B341" s="11"/>
      <c r="C341" s="13" t="str">
        <f aca="false">IF($B341="","",IFERROR(INDEX(備品台帳!$B$5:$B$204,MATCH($B341,備品台帳!$A$5:$A$204,0)),"（台帳に無い番号）"))</f>
        <v/>
      </c>
      <c r="D341" s="11"/>
      <c r="E341" s="11"/>
      <c r="F341" s="15"/>
      <c r="G341" s="15"/>
      <c r="H341" s="11"/>
      <c r="I341" s="11"/>
      <c r="J341" s="16" t="str">
        <f aca="false">IF(AND($B341&lt;&gt;"",$G341=""),$B341,"")</f>
        <v/>
      </c>
    </row>
    <row r="342" customFormat="false" ht="15" hidden="false" customHeight="false" outlineLevel="0" collapsed="false">
      <c r="A342" s="15"/>
      <c r="B342" s="11"/>
      <c r="C342" s="13" t="str">
        <f aca="false">IF($B342="","",IFERROR(INDEX(備品台帳!$B$5:$B$204,MATCH($B342,備品台帳!$A$5:$A$204,0)),"（台帳に無い番号）"))</f>
        <v/>
      </c>
      <c r="D342" s="11"/>
      <c r="E342" s="11"/>
      <c r="F342" s="15"/>
      <c r="G342" s="15"/>
      <c r="H342" s="11"/>
      <c r="I342" s="11"/>
      <c r="J342" s="16" t="str">
        <f aca="false">IF(AND($B342&lt;&gt;"",$G342=""),$B342,"")</f>
        <v/>
      </c>
    </row>
    <row r="343" customFormat="false" ht="15" hidden="false" customHeight="false" outlineLevel="0" collapsed="false">
      <c r="A343" s="15"/>
      <c r="B343" s="11"/>
      <c r="C343" s="13" t="str">
        <f aca="false">IF($B343="","",IFERROR(INDEX(備品台帳!$B$5:$B$204,MATCH($B343,備品台帳!$A$5:$A$204,0)),"（台帳に無い番号）"))</f>
        <v/>
      </c>
      <c r="D343" s="11"/>
      <c r="E343" s="11"/>
      <c r="F343" s="15"/>
      <c r="G343" s="15"/>
      <c r="H343" s="11"/>
      <c r="I343" s="11"/>
      <c r="J343" s="16" t="str">
        <f aca="false">IF(AND($B343&lt;&gt;"",$G343=""),$B343,"")</f>
        <v/>
      </c>
    </row>
    <row r="344" customFormat="false" ht="15" hidden="false" customHeight="false" outlineLevel="0" collapsed="false">
      <c r="A344" s="15"/>
      <c r="B344" s="11"/>
      <c r="C344" s="13" t="str">
        <f aca="false">IF($B344="","",IFERROR(INDEX(備品台帳!$B$5:$B$204,MATCH($B344,備品台帳!$A$5:$A$204,0)),"（台帳に無い番号）"))</f>
        <v/>
      </c>
      <c r="D344" s="11"/>
      <c r="E344" s="11"/>
      <c r="F344" s="15"/>
      <c r="G344" s="15"/>
      <c r="H344" s="11"/>
      <c r="I344" s="11"/>
      <c r="J344" s="16" t="str">
        <f aca="false">IF(AND($B344&lt;&gt;"",$G344=""),$B344,"")</f>
        <v/>
      </c>
    </row>
    <row r="345" customFormat="false" ht="15" hidden="false" customHeight="false" outlineLevel="0" collapsed="false">
      <c r="A345" s="15"/>
      <c r="B345" s="11"/>
      <c r="C345" s="13" t="str">
        <f aca="false">IF($B345="","",IFERROR(INDEX(備品台帳!$B$5:$B$204,MATCH($B345,備品台帳!$A$5:$A$204,0)),"（台帳に無い番号）"))</f>
        <v/>
      </c>
      <c r="D345" s="11"/>
      <c r="E345" s="11"/>
      <c r="F345" s="15"/>
      <c r="G345" s="15"/>
      <c r="H345" s="11"/>
      <c r="I345" s="11"/>
      <c r="J345" s="16" t="str">
        <f aca="false">IF(AND($B345&lt;&gt;"",$G345=""),$B345,"")</f>
        <v/>
      </c>
    </row>
    <row r="346" customFormat="false" ht="15" hidden="false" customHeight="false" outlineLevel="0" collapsed="false">
      <c r="A346" s="15"/>
      <c r="B346" s="11"/>
      <c r="C346" s="13" t="str">
        <f aca="false">IF($B346="","",IFERROR(INDEX(備品台帳!$B$5:$B$204,MATCH($B346,備品台帳!$A$5:$A$204,0)),"（台帳に無い番号）"))</f>
        <v/>
      </c>
      <c r="D346" s="11"/>
      <c r="E346" s="11"/>
      <c r="F346" s="15"/>
      <c r="G346" s="15"/>
      <c r="H346" s="11"/>
      <c r="I346" s="11"/>
      <c r="J346" s="16" t="str">
        <f aca="false">IF(AND($B346&lt;&gt;"",$G346=""),$B346,"")</f>
        <v/>
      </c>
    </row>
    <row r="347" customFormat="false" ht="15" hidden="false" customHeight="false" outlineLevel="0" collapsed="false">
      <c r="A347" s="15"/>
      <c r="B347" s="11"/>
      <c r="C347" s="13" t="str">
        <f aca="false">IF($B347="","",IFERROR(INDEX(備品台帳!$B$5:$B$204,MATCH($B347,備品台帳!$A$5:$A$204,0)),"（台帳に無い番号）"))</f>
        <v/>
      </c>
      <c r="D347" s="11"/>
      <c r="E347" s="11"/>
      <c r="F347" s="15"/>
      <c r="G347" s="15"/>
      <c r="H347" s="11"/>
      <c r="I347" s="11"/>
      <c r="J347" s="16" t="str">
        <f aca="false">IF(AND($B347&lt;&gt;"",$G347=""),$B347,"")</f>
        <v/>
      </c>
    </row>
    <row r="348" customFormat="false" ht="15" hidden="false" customHeight="false" outlineLevel="0" collapsed="false">
      <c r="A348" s="15"/>
      <c r="B348" s="11"/>
      <c r="C348" s="13" t="str">
        <f aca="false">IF($B348="","",IFERROR(INDEX(備品台帳!$B$5:$B$204,MATCH($B348,備品台帳!$A$5:$A$204,0)),"（台帳に無い番号）"))</f>
        <v/>
      </c>
      <c r="D348" s="11"/>
      <c r="E348" s="11"/>
      <c r="F348" s="15"/>
      <c r="G348" s="15"/>
      <c r="H348" s="11"/>
      <c r="I348" s="11"/>
      <c r="J348" s="16" t="str">
        <f aca="false">IF(AND($B348&lt;&gt;"",$G348=""),$B348,"")</f>
        <v/>
      </c>
    </row>
    <row r="349" customFormat="false" ht="15" hidden="false" customHeight="false" outlineLevel="0" collapsed="false">
      <c r="A349" s="15"/>
      <c r="B349" s="11"/>
      <c r="C349" s="13" t="str">
        <f aca="false">IF($B349="","",IFERROR(INDEX(備品台帳!$B$5:$B$204,MATCH($B349,備品台帳!$A$5:$A$204,0)),"（台帳に無い番号）"))</f>
        <v/>
      </c>
      <c r="D349" s="11"/>
      <c r="E349" s="11"/>
      <c r="F349" s="15"/>
      <c r="G349" s="15"/>
      <c r="H349" s="11"/>
      <c r="I349" s="11"/>
      <c r="J349" s="16" t="str">
        <f aca="false">IF(AND($B349&lt;&gt;"",$G349=""),$B349,"")</f>
        <v/>
      </c>
    </row>
    <row r="350" customFormat="false" ht="15" hidden="false" customHeight="false" outlineLevel="0" collapsed="false">
      <c r="A350" s="15"/>
      <c r="B350" s="11"/>
      <c r="C350" s="13" t="str">
        <f aca="false">IF($B350="","",IFERROR(INDEX(備品台帳!$B$5:$B$204,MATCH($B350,備品台帳!$A$5:$A$204,0)),"（台帳に無い番号）"))</f>
        <v/>
      </c>
      <c r="D350" s="11"/>
      <c r="E350" s="11"/>
      <c r="F350" s="15"/>
      <c r="G350" s="15"/>
      <c r="H350" s="11"/>
      <c r="I350" s="11"/>
      <c r="J350" s="16" t="str">
        <f aca="false">IF(AND($B350&lt;&gt;"",$G350=""),$B350,"")</f>
        <v/>
      </c>
    </row>
    <row r="351" customFormat="false" ht="15" hidden="false" customHeight="false" outlineLevel="0" collapsed="false">
      <c r="A351" s="15"/>
      <c r="B351" s="11"/>
      <c r="C351" s="13" t="str">
        <f aca="false">IF($B351="","",IFERROR(INDEX(備品台帳!$B$5:$B$204,MATCH($B351,備品台帳!$A$5:$A$204,0)),"（台帳に無い番号）"))</f>
        <v/>
      </c>
      <c r="D351" s="11"/>
      <c r="E351" s="11"/>
      <c r="F351" s="15"/>
      <c r="G351" s="15"/>
      <c r="H351" s="11"/>
      <c r="I351" s="11"/>
      <c r="J351" s="16" t="str">
        <f aca="false">IF(AND($B351&lt;&gt;"",$G351=""),$B351,"")</f>
        <v/>
      </c>
    </row>
    <row r="352" customFormat="false" ht="15" hidden="false" customHeight="false" outlineLevel="0" collapsed="false">
      <c r="A352" s="15"/>
      <c r="B352" s="11"/>
      <c r="C352" s="13" t="str">
        <f aca="false">IF($B352="","",IFERROR(INDEX(備品台帳!$B$5:$B$204,MATCH($B352,備品台帳!$A$5:$A$204,0)),"（台帳に無い番号）"))</f>
        <v/>
      </c>
      <c r="D352" s="11"/>
      <c r="E352" s="11"/>
      <c r="F352" s="15"/>
      <c r="G352" s="15"/>
      <c r="H352" s="11"/>
      <c r="I352" s="11"/>
      <c r="J352" s="16" t="str">
        <f aca="false">IF(AND($B352&lt;&gt;"",$G352=""),$B352,"")</f>
        <v/>
      </c>
    </row>
    <row r="353" customFormat="false" ht="15" hidden="false" customHeight="false" outlineLevel="0" collapsed="false">
      <c r="A353" s="15"/>
      <c r="B353" s="11"/>
      <c r="C353" s="13" t="str">
        <f aca="false">IF($B353="","",IFERROR(INDEX(備品台帳!$B$5:$B$204,MATCH($B353,備品台帳!$A$5:$A$204,0)),"（台帳に無い番号）"))</f>
        <v/>
      </c>
      <c r="D353" s="11"/>
      <c r="E353" s="11"/>
      <c r="F353" s="15"/>
      <c r="G353" s="15"/>
      <c r="H353" s="11"/>
      <c r="I353" s="11"/>
      <c r="J353" s="16" t="str">
        <f aca="false">IF(AND($B353&lt;&gt;"",$G353=""),$B353,"")</f>
        <v/>
      </c>
    </row>
    <row r="354" customFormat="false" ht="15" hidden="false" customHeight="false" outlineLevel="0" collapsed="false">
      <c r="A354" s="15"/>
      <c r="B354" s="11"/>
      <c r="C354" s="13" t="str">
        <f aca="false">IF($B354="","",IFERROR(INDEX(備品台帳!$B$5:$B$204,MATCH($B354,備品台帳!$A$5:$A$204,0)),"（台帳に無い番号）"))</f>
        <v/>
      </c>
      <c r="D354" s="11"/>
      <c r="E354" s="11"/>
      <c r="F354" s="15"/>
      <c r="G354" s="15"/>
      <c r="H354" s="11"/>
      <c r="I354" s="11"/>
      <c r="J354" s="16" t="str">
        <f aca="false">IF(AND($B354&lt;&gt;"",$G354=""),$B354,"")</f>
        <v/>
      </c>
    </row>
    <row r="355" customFormat="false" ht="15" hidden="false" customHeight="false" outlineLevel="0" collapsed="false">
      <c r="A355" s="15"/>
      <c r="B355" s="11"/>
      <c r="C355" s="13" t="str">
        <f aca="false">IF($B355="","",IFERROR(INDEX(備品台帳!$B$5:$B$204,MATCH($B355,備品台帳!$A$5:$A$204,0)),"（台帳に無い番号）"))</f>
        <v/>
      </c>
      <c r="D355" s="11"/>
      <c r="E355" s="11"/>
      <c r="F355" s="15"/>
      <c r="G355" s="15"/>
      <c r="H355" s="11"/>
      <c r="I355" s="11"/>
      <c r="J355" s="16" t="str">
        <f aca="false">IF(AND($B355&lt;&gt;"",$G355=""),$B355,"")</f>
        <v/>
      </c>
    </row>
    <row r="356" customFormat="false" ht="15" hidden="false" customHeight="false" outlineLevel="0" collapsed="false">
      <c r="A356" s="15"/>
      <c r="B356" s="11"/>
      <c r="C356" s="13" t="str">
        <f aca="false">IF($B356="","",IFERROR(INDEX(備品台帳!$B$5:$B$204,MATCH($B356,備品台帳!$A$5:$A$204,0)),"（台帳に無い番号）"))</f>
        <v/>
      </c>
      <c r="D356" s="11"/>
      <c r="E356" s="11"/>
      <c r="F356" s="15"/>
      <c r="G356" s="15"/>
      <c r="H356" s="11"/>
      <c r="I356" s="11"/>
      <c r="J356" s="16" t="str">
        <f aca="false">IF(AND($B356&lt;&gt;"",$G356=""),$B356,"")</f>
        <v/>
      </c>
    </row>
    <row r="357" customFormat="false" ht="15" hidden="false" customHeight="false" outlineLevel="0" collapsed="false">
      <c r="A357" s="15"/>
      <c r="B357" s="11"/>
      <c r="C357" s="13" t="str">
        <f aca="false">IF($B357="","",IFERROR(INDEX(備品台帳!$B$5:$B$204,MATCH($B357,備品台帳!$A$5:$A$204,0)),"（台帳に無い番号）"))</f>
        <v/>
      </c>
      <c r="D357" s="11"/>
      <c r="E357" s="11"/>
      <c r="F357" s="15"/>
      <c r="G357" s="15"/>
      <c r="H357" s="11"/>
      <c r="I357" s="11"/>
      <c r="J357" s="16" t="str">
        <f aca="false">IF(AND($B357&lt;&gt;"",$G357=""),$B357,"")</f>
        <v/>
      </c>
    </row>
    <row r="358" customFormat="false" ht="15" hidden="false" customHeight="false" outlineLevel="0" collapsed="false">
      <c r="A358" s="15"/>
      <c r="B358" s="11"/>
      <c r="C358" s="13" t="str">
        <f aca="false">IF($B358="","",IFERROR(INDEX(備品台帳!$B$5:$B$204,MATCH($B358,備品台帳!$A$5:$A$204,0)),"（台帳に無い番号）"))</f>
        <v/>
      </c>
      <c r="D358" s="11"/>
      <c r="E358" s="11"/>
      <c r="F358" s="15"/>
      <c r="G358" s="15"/>
      <c r="H358" s="11"/>
      <c r="I358" s="11"/>
      <c r="J358" s="16" t="str">
        <f aca="false">IF(AND($B358&lt;&gt;"",$G358=""),$B358,"")</f>
        <v/>
      </c>
    </row>
    <row r="359" customFormat="false" ht="15" hidden="false" customHeight="false" outlineLevel="0" collapsed="false">
      <c r="A359" s="15"/>
      <c r="B359" s="11"/>
      <c r="C359" s="13" t="str">
        <f aca="false">IF($B359="","",IFERROR(INDEX(備品台帳!$B$5:$B$204,MATCH($B359,備品台帳!$A$5:$A$204,0)),"（台帳に無い番号）"))</f>
        <v/>
      </c>
      <c r="D359" s="11"/>
      <c r="E359" s="11"/>
      <c r="F359" s="15"/>
      <c r="G359" s="15"/>
      <c r="H359" s="11"/>
      <c r="I359" s="11"/>
      <c r="J359" s="16" t="str">
        <f aca="false">IF(AND($B359&lt;&gt;"",$G359=""),$B359,"")</f>
        <v/>
      </c>
    </row>
    <row r="360" customFormat="false" ht="15" hidden="false" customHeight="false" outlineLevel="0" collapsed="false">
      <c r="A360" s="15"/>
      <c r="B360" s="11"/>
      <c r="C360" s="13" t="str">
        <f aca="false">IF($B360="","",IFERROR(INDEX(備品台帳!$B$5:$B$204,MATCH($B360,備品台帳!$A$5:$A$204,0)),"（台帳に無い番号）"))</f>
        <v/>
      </c>
      <c r="D360" s="11"/>
      <c r="E360" s="11"/>
      <c r="F360" s="15"/>
      <c r="G360" s="15"/>
      <c r="H360" s="11"/>
      <c r="I360" s="11"/>
      <c r="J360" s="16" t="str">
        <f aca="false">IF(AND($B360&lt;&gt;"",$G360=""),$B360,"")</f>
        <v/>
      </c>
    </row>
    <row r="361" customFormat="false" ht="15" hidden="false" customHeight="false" outlineLevel="0" collapsed="false">
      <c r="A361" s="15"/>
      <c r="B361" s="11"/>
      <c r="C361" s="13" t="str">
        <f aca="false">IF($B361="","",IFERROR(INDEX(備品台帳!$B$5:$B$204,MATCH($B361,備品台帳!$A$5:$A$204,0)),"（台帳に無い番号）"))</f>
        <v/>
      </c>
      <c r="D361" s="11"/>
      <c r="E361" s="11"/>
      <c r="F361" s="15"/>
      <c r="G361" s="15"/>
      <c r="H361" s="11"/>
      <c r="I361" s="11"/>
      <c r="J361" s="16" t="str">
        <f aca="false">IF(AND($B361&lt;&gt;"",$G361=""),$B361,"")</f>
        <v/>
      </c>
    </row>
    <row r="362" customFormat="false" ht="15" hidden="false" customHeight="false" outlineLevel="0" collapsed="false">
      <c r="A362" s="15"/>
      <c r="B362" s="11"/>
      <c r="C362" s="13" t="str">
        <f aca="false">IF($B362="","",IFERROR(INDEX(備品台帳!$B$5:$B$204,MATCH($B362,備品台帳!$A$5:$A$204,0)),"（台帳に無い番号）"))</f>
        <v/>
      </c>
      <c r="D362" s="11"/>
      <c r="E362" s="11"/>
      <c r="F362" s="15"/>
      <c r="G362" s="15"/>
      <c r="H362" s="11"/>
      <c r="I362" s="11"/>
      <c r="J362" s="16" t="str">
        <f aca="false">IF(AND($B362&lt;&gt;"",$G362=""),$B362,"")</f>
        <v/>
      </c>
    </row>
    <row r="363" customFormat="false" ht="15" hidden="false" customHeight="false" outlineLevel="0" collapsed="false">
      <c r="A363" s="15"/>
      <c r="B363" s="11"/>
      <c r="C363" s="13" t="str">
        <f aca="false">IF($B363="","",IFERROR(INDEX(備品台帳!$B$5:$B$204,MATCH($B363,備品台帳!$A$5:$A$204,0)),"（台帳に無い番号）"))</f>
        <v/>
      </c>
      <c r="D363" s="11"/>
      <c r="E363" s="11"/>
      <c r="F363" s="15"/>
      <c r="G363" s="15"/>
      <c r="H363" s="11"/>
      <c r="I363" s="11"/>
      <c r="J363" s="16" t="str">
        <f aca="false">IF(AND($B363&lt;&gt;"",$G363=""),$B363,"")</f>
        <v/>
      </c>
    </row>
    <row r="364" customFormat="false" ht="15" hidden="false" customHeight="false" outlineLevel="0" collapsed="false">
      <c r="A364" s="15"/>
      <c r="B364" s="11"/>
      <c r="C364" s="13" t="str">
        <f aca="false">IF($B364="","",IFERROR(INDEX(備品台帳!$B$5:$B$204,MATCH($B364,備品台帳!$A$5:$A$204,0)),"（台帳に無い番号）"))</f>
        <v/>
      </c>
      <c r="D364" s="11"/>
      <c r="E364" s="11"/>
      <c r="F364" s="15"/>
      <c r="G364" s="15"/>
      <c r="H364" s="11"/>
      <c r="I364" s="11"/>
      <c r="J364" s="16" t="str">
        <f aca="false">IF(AND($B364&lt;&gt;"",$G364=""),$B364,"")</f>
        <v/>
      </c>
    </row>
    <row r="365" customFormat="false" ht="15" hidden="false" customHeight="false" outlineLevel="0" collapsed="false">
      <c r="A365" s="15"/>
      <c r="B365" s="11"/>
      <c r="C365" s="13" t="str">
        <f aca="false">IF($B365="","",IFERROR(INDEX(備品台帳!$B$5:$B$204,MATCH($B365,備品台帳!$A$5:$A$204,0)),"（台帳に無い番号）"))</f>
        <v/>
      </c>
      <c r="D365" s="11"/>
      <c r="E365" s="11"/>
      <c r="F365" s="15"/>
      <c r="G365" s="15"/>
      <c r="H365" s="11"/>
      <c r="I365" s="11"/>
      <c r="J365" s="16" t="str">
        <f aca="false">IF(AND($B365&lt;&gt;"",$G365=""),$B365,"")</f>
        <v/>
      </c>
    </row>
    <row r="366" customFormat="false" ht="15" hidden="false" customHeight="false" outlineLevel="0" collapsed="false">
      <c r="A366" s="15"/>
      <c r="B366" s="11"/>
      <c r="C366" s="13" t="str">
        <f aca="false">IF($B366="","",IFERROR(INDEX(備品台帳!$B$5:$B$204,MATCH($B366,備品台帳!$A$5:$A$204,0)),"（台帳に無い番号）"))</f>
        <v/>
      </c>
      <c r="D366" s="11"/>
      <c r="E366" s="11"/>
      <c r="F366" s="15"/>
      <c r="G366" s="15"/>
      <c r="H366" s="11"/>
      <c r="I366" s="11"/>
      <c r="J366" s="16" t="str">
        <f aca="false">IF(AND($B366&lt;&gt;"",$G366=""),$B366,"")</f>
        <v/>
      </c>
    </row>
    <row r="367" customFormat="false" ht="15" hidden="false" customHeight="false" outlineLevel="0" collapsed="false">
      <c r="A367" s="15"/>
      <c r="B367" s="11"/>
      <c r="C367" s="13" t="str">
        <f aca="false">IF($B367="","",IFERROR(INDEX(備品台帳!$B$5:$B$204,MATCH($B367,備品台帳!$A$5:$A$204,0)),"（台帳に無い番号）"))</f>
        <v/>
      </c>
      <c r="D367" s="11"/>
      <c r="E367" s="11"/>
      <c r="F367" s="15"/>
      <c r="G367" s="15"/>
      <c r="H367" s="11"/>
      <c r="I367" s="11"/>
      <c r="J367" s="16" t="str">
        <f aca="false">IF(AND($B367&lt;&gt;"",$G367=""),$B367,"")</f>
        <v/>
      </c>
    </row>
    <row r="368" customFormat="false" ht="15" hidden="false" customHeight="false" outlineLevel="0" collapsed="false">
      <c r="A368" s="15"/>
      <c r="B368" s="11"/>
      <c r="C368" s="13" t="str">
        <f aca="false">IF($B368="","",IFERROR(INDEX(備品台帳!$B$5:$B$204,MATCH($B368,備品台帳!$A$5:$A$204,0)),"（台帳に無い番号）"))</f>
        <v/>
      </c>
      <c r="D368" s="11"/>
      <c r="E368" s="11"/>
      <c r="F368" s="15"/>
      <c r="G368" s="15"/>
      <c r="H368" s="11"/>
      <c r="I368" s="11"/>
      <c r="J368" s="16" t="str">
        <f aca="false">IF(AND($B368&lt;&gt;"",$G368=""),$B368,"")</f>
        <v/>
      </c>
    </row>
    <row r="369" customFormat="false" ht="15" hidden="false" customHeight="false" outlineLevel="0" collapsed="false">
      <c r="A369" s="15"/>
      <c r="B369" s="11"/>
      <c r="C369" s="13" t="str">
        <f aca="false">IF($B369="","",IFERROR(INDEX(備品台帳!$B$5:$B$204,MATCH($B369,備品台帳!$A$5:$A$204,0)),"（台帳に無い番号）"))</f>
        <v/>
      </c>
      <c r="D369" s="11"/>
      <c r="E369" s="11"/>
      <c r="F369" s="15"/>
      <c r="G369" s="15"/>
      <c r="H369" s="11"/>
      <c r="I369" s="11"/>
      <c r="J369" s="16" t="str">
        <f aca="false">IF(AND($B369&lt;&gt;"",$G369=""),$B369,"")</f>
        <v/>
      </c>
    </row>
    <row r="370" customFormat="false" ht="15" hidden="false" customHeight="false" outlineLevel="0" collapsed="false">
      <c r="A370" s="15"/>
      <c r="B370" s="11"/>
      <c r="C370" s="13" t="str">
        <f aca="false">IF($B370="","",IFERROR(INDEX(備品台帳!$B$5:$B$204,MATCH($B370,備品台帳!$A$5:$A$204,0)),"（台帳に無い番号）"))</f>
        <v/>
      </c>
      <c r="D370" s="11"/>
      <c r="E370" s="11"/>
      <c r="F370" s="15"/>
      <c r="G370" s="15"/>
      <c r="H370" s="11"/>
      <c r="I370" s="11"/>
      <c r="J370" s="16" t="str">
        <f aca="false">IF(AND($B370&lt;&gt;"",$G370=""),$B370,"")</f>
        <v/>
      </c>
    </row>
    <row r="371" customFormat="false" ht="15" hidden="false" customHeight="false" outlineLevel="0" collapsed="false">
      <c r="A371" s="15"/>
      <c r="B371" s="11"/>
      <c r="C371" s="13" t="str">
        <f aca="false">IF($B371="","",IFERROR(INDEX(備品台帳!$B$5:$B$204,MATCH($B371,備品台帳!$A$5:$A$204,0)),"（台帳に無い番号）"))</f>
        <v/>
      </c>
      <c r="D371" s="11"/>
      <c r="E371" s="11"/>
      <c r="F371" s="15"/>
      <c r="G371" s="15"/>
      <c r="H371" s="11"/>
      <c r="I371" s="11"/>
      <c r="J371" s="16" t="str">
        <f aca="false">IF(AND($B371&lt;&gt;"",$G371=""),$B371,"")</f>
        <v/>
      </c>
    </row>
    <row r="372" customFormat="false" ht="15" hidden="false" customHeight="false" outlineLevel="0" collapsed="false">
      <c r="A372" s="15"/>
      <c r="B372" s="11"/>
      <c r="C372" s="13" t="str">
        <f aca="false">IF($B372="","",IFERROR(INDEX(備品台帳!$B$5:$B$204,MATCH($B372,備品台帳!$A$5:$A$204,0)),"（台帳に無い番号）"))</f>
        <v/>
      </c>
      <c r="D372" s="11"/>
      <c r="E372" s="11"/>
      <c r="F372" s="15"/>
      <c r="G372" s="15"/>
      <c r="H372" s="11"/>
      <c r="I372" s="11"/>
      <c r="J372" s="16" t="str">
        <f aca="false">IF(AND($B372&lt;&gt;"",$G372=""),$B372,"")</f>
        <v/>
      </c>
    </row>
    <row r="373" customFormat="false" ht="15" hidden="false" customHeight="false" outlineLevel="0" collapsed="false">
      <c r="A373" s="15"/>
      <c r="B373" s="11"/>
      <c r="C373" s="13" t="str">
        <f aca="false">IF($B373="","",IFERROR(INDEX(備品台帳!$B$5:$B$204,MATCH($B373,備品台帳!$A$5:$A$204,0)),"（台帳に無い番号）"))</f>
        <v/>
      </c>
      <c r="D373" s="11"/>
      <c r="E373" s="11"/>
      <c r="F373" s="15"/>
      <c r="G373" s="15"/>
      <c r="H373" s="11"/>
      <c r="I373" s="11"/>
      <c r="J373" s="16" t="str">
        <f aca="false">IF(AND($B373&lt;&gt;"",$G373=""),$B373,"")</f>
        <v/>
      </c>
    </row>
    <row r="374" customFormat="false" ht="15" hidden="false" customHeight="false" outlineLevel="0" collapsed="false">
      <c r="A374" s="15"/>
      <c r="B374" s="11"/>
      <c r="C374" s="13" t="str">
        <f aca="false">IF($B374="","",IFERROR(INDEX(備品台帳!$B$5:$B$204,MATCH($B374,備品台帳!$A$5:$A$204,0)),"（台帳に無い番号）"))</f>
        <v/>
      </c>
      <c r="D374" s="11"/>
      <c r="E374" s="11"/>
      <c r="F374" s="15"/>
      <c r="G374" s="15"/>
      <c r="H374" s="11"/>
      <c r="I374" s="11"/>
      <c r="J374" s="16" t="str">
        <f aca="false">IF(AND($B374&lt;&gt;"",$G374=""),$B374,"")</f>
        <v/>
      </c>
    </row>
    <row r="375" customFormat="false" ht="15" hidden="false" customHeight="false" outlineLevel="0" collapsed="false">
      <c r="A375" s="15"/>
      <c r="B375" s="11"/>
      <c r="C375" s="13" t="str">
        <f aca="false">IF($B375="","",IFERROR(INDEX(備品台帳!$B$5:$B$204,MATCH($B375,備品台帳!$A$5:$A$204,0)),"（台帳に無い番号）"))</f>
        <v/>
      </c>
      <c r="D375" s="11"/>
      <c r="E375" s="11"/>
      <c r="F375" s="15"/>
      <c r="G375" s="15"/>
      <c r="H375" s="11"/>
      <c r="I375" s="11"/>
      <c r="J375" s="16" t="str">
        <f aca="false">IF(AND($B375&lt;&gt;"",$G375=""),$B375,"")</f>
        <v/>
      </c>
    </row>
    <row r="376" customFormat="false" ht="15" hidden="false" customHeight="false" outlineLevel="0" collapsed="false">
      <c r="A376" s="15"/>
      <c r="B376" s="11"/>
      <c r="C376" s="13" t="str">
        <f aca="false">IF($B376="","",IFERROR(INDEX(備品台帳!$B$5:$B$204,MATCH($B376,備品台帳!$A$5:$A$204,0)),"（台帳に無い番号）"))</f>
        <v/>
      </c>
      <c r="D376" s="11"/>
      <c r="E376" s="11"/>
      <c r="F376" s="15"/>
      <c r="G376" s="15"/>
      <c r="H376" s="11"/>
      <c r="I376" s="11"/>
      <c r="J376" s="16" t="str">
        <f aca="false">IF(AND($B376&lt;&gt;"",$G376=""),$B376,"")</f>
        <v/>
      </c>
    </row>
    <row r="377" customFormat="false" ht="15" hidden="false" customHeight="false" outlineLevel="0" collapsed="false">
      <c r="A377" s="15"/>
      <c r="B377" s="11"/>
      <c r="C377" s="13" t="str">
        <f aca="false">IF($B377="","",IFERROR(INDEX(備品台帳!$B$5:$B$204,MATCH($B377,備品台帳!$A$5:$A$204,0)),"（台帳に無い番号）"))</f>
        <v/>
      </c>
      <c r="D377" s="11"/>
      <c r="E377" s="11"/>
      <c r="F377" s="15"/>
      <c r="G377" s="15"/>
      <c r="H377" s="11"/>
      <c r="I377" s="11"/>
      <c r="J377" s="16" t="str">
        <f aca="false">IF(AND($B377&lt;&gt;"",$G377=""),$B377,"")</f>
        <v/>
      </c>
    </row>
    <row r="378" customFormat="false" ht="15" hidden="false" customHeight="false" outlineLevel="0" collapsed="false">
      <c r="A378" s="15"/>
      <c r="B378" s="11"/>
      <c r="C378" s="13" t="str">
        <f aca="false">IF($B378="","",IFERROR(INDEX(備品台帳!$B$5:$B$204,MATCH($B378,備品台帳!$A$5:$A$204,0)),"（台帳に無い番号）"))</f>
        <v/>
      </c>
      <c r="D378" s="11"/>
      <c r="E378" s="11"/>
      <c r="F378" s="15"/>
      <c r="G378" s="15"/>
      <c r="H378" s="11"/>
      <c r="I378" s="11"/>
      <c r="J378" s="16" t="str">
        <f aca="false">IF(AND($B378&lt;&gt;"",$G378=""),$B378,"")</f>
        <v/>
      </c>
    </row>
    <row r="379" customFormat="false" ht="15" hidden="false" customHeight="false" outlineLevel="0" collapsed="false">
      <c r="A379" s="15"/>
      <c r="B379" s="11"/>
      <c r="C379" s="13" t="str">
        <f aca="false">IF($B379="","",IFERROR(INDEX(備品台帳!$B$5:$B$204,MATCH($B379,備品台帳!$A$5:$A$204,0)),"（台帳に無い番号）"))</f>
        <v/>
      </c>
      <c r="D379" s="11"/>
      <c r="E379" s="11"/>
      <c r="F379" s="15"/>
      <c r="G379" s="15"/>
      <c r="H379" s="11"/>
      <c r="I379" s="11"/>
      <c r="J379" s="16" t="str">
        <f aca="false">IF(AND($B379&lt;&gt;"",$G379=""),$B379,"")</f>
        <v/>
      </c>
    </row>
    <row r="380" customFormat="false" ht="15" hidden="false" customHeight="false" outlineLevel="0" collapsed="false">
      <c r="A380" s="15"/>
      <c r="B380" s="11"/>
      <c r="C380" s="13" t="str">
        <f aca="false">IF($B380="","",IFERROR(INDEX(備品台帳!$B$5:$B$204,MATCH($B380,備品台帳!$A$5:$A$204,0)),"（台帳に無い番号）"))</f>
        <v/>
      </c>
      <c r="D380" s="11"/>
      <c r="E380" s="11"/>
      <c r="F380" s="15"/>
      <c r="G380" s="15"/>
      <c r="H380" s="11"/>
      <c r="I380" s="11"/>
      <c r="J380" s="16" t="str">
        <f aca="false">IF(AND($B380&lt;&gt;"",$G380=""),$B380,"")</f>
        <v/>
      </c>
    </row>
    <row r="381" customFormat="false" ht="15" hidden="false" customHeight="false" outlineLevel="0" collapsed="false">
      <c r="A381" s="15"/>
      <c r="B381" s="11"/>
      <c r="C381" s="13" t="str">
        <f aca="false">IF($B381="","",IFERROR(INDEX(備品台帳!$B$5:$B$204,MATCH($B381,備品台帳!$A$5:$A$204,0)),"（台帳に無い番号）"))</f>
        <v/>
      </c>
      <c r="D381" s="11"/>
      <c r="E381" s="11"/>
      <c r="F381" s="15"/>
      <c r="G381" s="15"/>
      <c r="H381" s="11"/>
      <c r="I381" s="11"/>
      <c r="J381" s="16" t="str">
        <f aca="false">IF(AND($B381&lt;&gt;"",$G381=""),$B381,"")</f>
        <v/>
      </c>
    </row>
    <row r="382" customFormat="false" ht="15" hidden="false" customHeight="false" outlineLevel="0" collapsed="false">
      <c r="A382" s="15"/>
      <c r="B382" s="11"/>
      <c r="C382" s="13" t="str">
        <f aca="false">IF($B382="","",IFERROR(INDEX(備品台帳!$B$5:$B$204,MATCH($B382,備品台帳!$A$5:$A$204,0)),"（台帳に無い番号）"))</f>
        <v/>
      </c>
      <c r="D382" s="11"/>
      <c r="E382" s="11"/>
      <c r="F382" s="15"/>
      <c r="G382" s="15"/>
      <c r="H382" s="11"/>
      <c r="I382" s="11"/>
      <c r="J382" s="16" t="str">
        <f aca="false">IF(AND($B382&lt;&gt;"",$G382=""),$B382,"")</f>
        <v/>
      </c>
    </row>
    <row r="383" customFormat="false" ht="15" hidden="false" customHeight="false" outlineLevel="0" collapsed="false">
      <c r="A383" s="15"/>
      <c r="B383" s="11"/>
      <c r="C383" s="13" t="str">
        <f aca="false">IF($B383="","",IFERROR(INDEX(備品台帳!$B$5:$B$204,MATCH($B383,備品台帳!$A$5:$A$204,0)),"（台帳に無い番号）"))</f>
        <v/>
      </c>
      <c r="D383" s="11"/>
      <c r="E383" s="11"/>
      <c r="F383" s="15"/>
      <c r="G383" s="15"/>
      <c r="H383" s="11"/>
      <c r="I383" s="11"/>
      <c r="J383" s="16" t="str">
        <f aca="false">IF(AND($B383&lt;&gt;"",$G383=""),$B383,"")</f>
        <v/>
      </c>
    </row>
    <row r="384" customFormat="false" ht="15" hidden="false" customHeight="false" outlineLevel="0" collapsed="false">
      <c r="A384" s="15"/>
      <c r="B384" s="11"/>
      <c r="C384" s="13" t="str">
        <f aca="false">IF($B384="","",IFERROR(INDEX(備品台帳!$B$5:$B$204,MATCH($B384,備品台帳!$A$5:$A$204,0)),"（台帳に無い番号）"))</f>
        <v/>
      </c>
      <c r="D384" s="11"/>
      <c r="E384" s="11"/>
      <c r="F384" s="15"/>
      <c r="G384" s="15"/>
      <c r="H384" s="11"/>
      <c r="I384" s="11"/>
      <c r="J384" s="16" t="str">
        <f aca="false">IF(AND($B384&lt;&gt;"",$G384=""),$B384,"")</f>
        <v/>
      </c>
    </row>
    <row r="385" customFormat="false" ht="15" hidden="false" customHeight="false" outlineLevel="0" collapsed="false">
      <c r="A385" s="15"/>
      <c r="B385" s="11"/>
      <c r="C385" s="13" t="str">
        <f aca="false">IF($B385="","",IFERROR(INDEX(備品台帳!$B$5:$B$204,MATCH($B385,備品台帳!$A$5:$A$204,0)),"（台帳に無い番号）"))</f>
        <v/>
      </c>
      <c r="D385" s="11"/>
      <c r="E385" s="11"/>
      <c r="F385" s="15"/>
      <c r="G385" s="15"/>
      <c r="H385" s="11"/>
      <c r="I385" s="11"/>
      <c r="J385" s="16" t="str">
        <f aca="false">IF(AND($B385&lt;&gt;"",$G385=""),$B385,"")</f>
        <v/>
      </c>
    </row>
    <row r="386" customFormat="false" ht="15" hidden="false" customHeight="false" outlineLevel="0" collapsed="false">
      <c r="A386" s="15"/>
      <c r="B386" s="11"/>
      <c r="C386" s="13" t="str">
        <f aca="false">IF($B386="","",IFERROR(INDEX(備品台帳!$B$5:$B$204,MATCH($B386,備品台帳!$A$5:$A$204,0)),"（台帳に無い番号）"))</f>
        <v/>
      </c>
      <c r="D386" s="11"/>
      <c r="E386" s="11"/>
      <c r="F386" s="15"/>
      <c r="G386" s="15"/>
      <c r="H386" s="11"/>
      <c r="I386" s="11"/>
      <c r="J386" s="16" t="str">
        <f aca="false">IF(AND($B386&lt;&gt;"",$G386=""),$B386,"")</f>
        <v/>
      </c>
    </row>
    <row r="387" customFormat="false" ht="15" hidden="false" customHeight="false" outlineLevel="0" collapsed="false">
      <c r="A387" s="15"/>
      <c r="B387" s="11"/>
      <c r="C387" s="13" t="str">
        <f aca="false">IF($B387="","",IFERROR(INDEX(備品台帳!$B$5:$B$204,MATCH($B387,備品台帳!$A$5:$A$204,0)),"（台帳に無い番号）"))</f>
        <v/>
      </c>
      <c r="D387" s="11"/>
      <c r="E387" s="11"/>
      <c r="F387" s="15"/>
      <c r="G387" s="15"/>
      <c r="H387" s="11"/>
      <c r="I387" s="11"/>
      <c r="J387" s="16" t="str">
        <f aca="false">IF(AND($B387&lt;&gt;"",$G387=""),$B387,"")</f>
        <v/>
      </c>
    </row>
    <row r="388" customFormat="false" ht="15" hidden="false" customHeight="false" outlineLevel="0" collapsed="false">
      <c r="A388" s="15"/>
      <c r="B388" s="11"/>
      <c r="C388" s="13" t="str">
        <f aca="false">IF($B388="","",IFERROR(INDEX(備品台帳!$B$5:$B$204,MATCH($B388,備品台帳!$A$5:$A$204,0)),"（台帳に無い番号）"))</f>
        <v/>
      </c>
      <c r="D388" s="11"/>
      <c r="E388" s="11"/>
      <c r="F388" s="15"/>
      <c r="G388" s="15"/>
      <c r="H388" s="11"/>
      <c r="I388" s="11"/>
      <c r="J388" s="16" t="str">
        <f aca="false">IF(AND($B388&lt;&gt;"",$G388=""),$B388,"")</f>
        <v/>
      </c>
    </row>
    <row r="389" customFormat="false" ht="15" hidden="false" customHeight="false" outlineLevel="0" collapsed="false">
      <c r="A389" s="15"/>
      <c r="B389" s="11"/>
      <c r="C389" s="13" t="str">
        <f aca="false">IF($B389="","",IFERROR(INDEX(備品台帳!$B$5:$B$204,MATCH($B389,備品台帳!$A$5:$A$204,0)),"（台帳に無い番号）"))</f>
        <v/>
      </c>
      <c r="D389" s="11"/>
      <c r="E389" s="11"/>
      <c r="F389" s="15"/>
      <c r="G389" s="15"/>
      <c r="H389" s="11"/>
      <c r="I389" s="11"/>
      <c r="J389" s="16" t="str">
        <f aca="false">IF(AND($B389&lt;&gt;"",$G389=""),$B389,"")</f>
        <v/>
      </c>
    </row>
    <row r="390" customFormat="false" ht="15" hidden="false" customHeight="false" outlineLevel="0" collapsed="false">
      <c r="A390" s="15"/>
      <c r="B390" s="11"/>
      <c r="C390" s="13" t="str">
        <f aca="false">IF($B390="","",IFERROR(INDEX(備品台帳!$B$5:$B$204,MATCH($B390,備品台帳!$A$5:$A$204,0)),"（台帳に無い番号）"))</f>
        <v/>
      </c>
      <c r="D390" s="11"/>
      <c r="E390" s="11"/>
      <c r="F390" s="15"/>
      <c r="G390" s="15"/>
      <c r="H390" s="11"/>
      <c r="I390" s="11"/>
      <c r="J390" s="16" t="str">
        <f aca="false">IF(AND($B390&lt;&gt;"",$G390=""),$B390,"")</f>
        <v/>
      </c>
    </row>
    <row r="391" customFormat="false" ht="15" hidden="false" customHeight="false" outlineLevel="0" collapsed="false">
      <c r="A391" s="15"/>
      <c r="B391" s="11"/>
      <c r="C391" s="13" t="str">
        <f aca="false">IF($B391="","",IFERROR(INDEX(備品台帳!$B$5:$B$204,MATCH($B391,備品台帳!$A$5:$A$204,0)),"（台帳に無い番号）"))</f>
        <v/>
      </c>
      <c r="D391" s="11"/>
      <c r="E391" s="11"/>
      <c r="F391" s="15"/>
      <c r="G391" s="15"/>
      <c r="H391" s="11"/>
      <c r="I391" s="11"/>
      <c r="J391" s="16" t="str">
        <f aca="false">IF(AND($B391&lt;&gt;"",$G391=""),$B391,"")</f>
        <v/>
      </c>
    </row>
    <row r="392" customFormat="false" ht="15" hidden="false" customHeight="false" outlineLevel="0" collapsed="false">
      <c r="A392" s="15"/>
      <c r="B392" s="11"/>
      <c r="C392" s="13" t="str">
        <f aca="false">IF($B392="","",IFERROR(INDEX(備品台帳!$B$5:$B$204,MATCH($B392,備品台帳!$A$5:$A$204,0)),"（台帳に無い番号）"))</f>
        <v/>
      </c>
      <c r="D392" s="11"/>
      <c r="E392" s="11"/>
      <c r="F392" s="15"/>
      <c r="G392" s="15"/>
      <c r="H392" s="11"/>
      <c r="I392" s="11"/>
      <c r="J392" s="16" t="str">
        <f aca="false">IF(AND($B392&lt;&gt;"",$G392=""),$B392,"")</f>
        <v/>
      </c>
    </row>
    <row r="393" customFormat="false" ht="15" hidden="false" customHeight="false" outlineLevel="0" collapsed="false">
      <c r="A393" s="15"/>
      <c r="B393" s="11"/>
      <c r="C393" s="13" t="str">
        <f aca="false">IF($B393="","",IFERROR(INDEX(備品台帳!$B$5:$B$204,MATCH($B393,備品台帳!$A$5:$A$204,0)),"（台帳に無い番号）"))</f>
        <v/>
      </c>
      <c r="D393" s="11"/>
      <c r="E393" s="11"/>
      <c r="F393" s="15"/>
      <c r="G393" s="15"/>
      <c r="H393" s="11"/>
      <c r="I393" s="11"/>
      <c r="J393" s="16" t="str">
        <f aca="false">IF(AND($B393&lt;&gt;"",$G393=""),$B393,"")</f>
        <v/>
      </c>
    </row>
    <row r="394" customFormat="false" ht="15" hidden="false" customHeight="false" outlineLevel="0" collapsed="false">
      <c r="A394" s="15"/>
      <c r="B394" s="11"/>
      <c r="C394" s="13" t="str">
        <f aca="false">IF($B394="","",IFERROR(INDEX(備品台帳!$B$5:$B$204,MATCH($B394,備品台帳!$A$5:$A$204,0)),"（台帳に無い番号）"))</f>
        <v/>
      </c>
      <c r="D394" s="11"/>
      <c r="E394" s="11"/>
      <c r="F394" s="15"/>
      <c r="G394" s="15"/>
      <c r="H394" s="11"/>
      <c r="I394" s="11"/>
      <c r="J394" s="16" t="str">
        <f aca="false">IF(AND($B394&lt;&gt;"",$G394=""),$B394,"")</f>
        <v/>
      </c>
    </row>
    <row r="395" customFormat="false" ht="15" hidden="false" customHeight="false" outlineLevel="0" collapsed="false">
      <c r="A395" s="15"/>
      <c r="B395" s="11"/>
      <c r="C395" s="13" t="str">
        <f aca="false">IF($B395="","",IFERROR(INDEX(備品台帳!$B$5:$B$204,MATCH($B395,備品台帳!$A$5:$A$204,0)),"（台帳に無い番号）"))</f>
        <v/>
      </c>
      <c r="D395" s="11"/>
      <c r="E395" s="11"/>
      <c r="F395" s="15"/>
      <c r="G395" s="15"/>
      <c r="H395" s="11"/>
      <c r="I395" s="11"/>
      <c r="J395" s="16" t="str">
        <f aca="false">IF(AND($B395&lt;&gt;"",$G395=""),$B395,"")</f>
        <v/>
      </c>
    </row>
    <row r="396" customFormat="false" ht="15" hidden="false" customHeight="false" outlineLevel="0" collapsed="false">
      <c r="A396" s="15"/>
      <c r="B396" s="11"/>
      <c r="C396" s="13" t="str">
        <f aca="false">IF($B396="","",IFERROR(INDEX(備品台帳!$B$5:$B$204,MATCH($B396,備品台帳!$A$5:$A$204,0)),"（台帳に無い番号）"))</f>
        <v/>
      </c>
      <c r="D396" s="11"/>
      <c r="E396" s="11"/>
      <c r="F396" s="15"/>
      <c r="G396" s="15"/>
      <c r="H396" s="11"/>
      <c r="I396" s="11"/>
      <c r="J396" s="16" t="str">
        <f aca="false">IF(AND($B396&lt;&gt;"",$G396=""),$B396,"")</f>
        <v/>
      </c>
    </row>
    <row r="397" customFormat="false" ht="15" hidden="false" customHeight="false" outlineLevel="0" collapsed="false">
      <c r="A397" s="15"/>
      <c r="B397" s="11"/>
      <c r="C397" s="13" t="str">
        <f aca="false">IF($B397="","",IFERROR(INDEX(備品台帳!$B$5:$B$204,MATCH($B397,備品台帳!$A$5:$A$204,0)),"（台帳に無い番号）"))</f>
        <v/>
      </c>
      <c r="D397" s="11"/>
      <c r="E397" s="11"/>
      <c r="F397" s="15"/>
      <c r="G397" s="15"/>
      <c r="H397" s="11"/>
      <c r="I397" s="11"/>
      <c r="J397" s="16" t="str">
        <f aca="false">IF(AND($B397&lt;&gt;"",$G397=""),$B397,"")</f>
        <v/>
      </c>
    </row>
    <row r="398" customFormat="false" ht="15" hidden="false" customHeight="false" outlineLevel="0" collapsed="false">
      <c r="A398" s="15"/>
      <c r="B398" s="11"/>
      <c r="C398" s="13" t="str">
        <f aca="false">IF($B398="","",IFERROR(INDEX(備品台帳!$B$5:$B$204,MATCH($B398,備品台帳!$A$5:$A$204,0)),"（台帳に無い番号）"))</f>
        <v/>
      </c>
      <c r="D398" s="11"/>
      <c r="E398" s="11"/>
      <c r="F398" s="15"/>
      <c r="G398" s="15"/>
      <c r="H398" s="11"/>
      <c r="I398" s="11"/>
      <c r="J398" s="16" t="str">
        <f aca="false">IF(AND($B398&lt;&gt;"",$G398=""),$B398,"")</f>
        <v/>
      </c>
    </row>
    <row r="399" customFormat="false" ht="15" hidden="false" customHeight="false" outlineLevel="0" collapsed="false">
      <c r="A399" s="15"/>
      <c r="B399" s="11"/>
      <c r="C399" s="13" t="str">
        <f aca="false">IF($B399="","",IFERROR(INDEX(備品台帳!$B$5:$B$204,MATCH($B399,備品台帳!$A$5:$A$204,0)),"（台帳に無い番号）"))</f>
        <v/>
      </c>
      <c r="D399" s="11"/>
      <c r="E399" s="11"/>
      <c r="F399" s="15"/>
      <c r="G399" s="15"/>
      <c r="H399" s="11"/>
      <c r="I399" s="11"/>
      <c r="J399" s="16" t="str">
        <f aca="false">IF(AND($B399&lt;&gt;"",$G399=""),$B399,"")</f>
        <v/>
      </c>
    </row>
    <row r="400" customFormat="false" ht="15" hidden="false" customHeight="false" outlineLevel="0" collapsed="false">
      <c r="A400" s="15"/>
      <c r="B400" s="11"/>
      <c r="C400" s="13" t="str">
        <f aca="false">IF($B400="","",IFERROR(INDEX(備品台帳!$B$5:$B$204,MATCH($B400,備品台帳!$A$5:$A$204,0)),"（台帳に無い番号）"))</f>
        <v/>
      </c>
      <c r="D400" s="11"/>
      <c r="E400" s="11"/>
      <c r="F400" s="15"/>
      <c r="G400" s="15"/>
      <c r="H400" s="11"/>
      <c r="I400" s="11"/>
      <c r="J400" s="16" t="str">
        <f aca="false">IF(AND($B400&lt;&gt;"",$G400=""),$B400,"")</f>
        <v/>
      </c>
    </row>
    <row r="401" customFormat="false" ht="15" hidden="false" customHeight="false" outlineLevel="0" collapsed="false">
      <c r="A401" s="15"/>
      <c r="B401" s="11"/>
      <c r="C401" s="13" t="str">
        <f aca="false">IF($B401="","",IFERROR(INDEX(備品台帳!$B$5:$B$204,MATCH($B401,備品台帳!$A$5:$A$204,0)),"（台帳に無い番号）"))</f>
        <v/>
      </c>
      <c r="D401" s="11"/>
      <c r="E401" s="11"/>
      <c r="F401" s="15"/>
      <c r="G401" s="15"/>
      <c r="H401" s="11"/>
      <c r="I401" s="11"/>
      <c r="J401" s="16" t="str">
        <f aca="false">IF(AND($B401&lt;&gt;"",$G401=""),$B401,"")</f>
        <v/>
      </c>
    </row>
    <row r="402" customFormat="false" ht="15" hidden="false" customHeight="false" outlineLevel="0" collapsed="false">
      <c r="A402" s="15"/>
      <c r="B402" s="11"/>
      <c r="C402" s="13" t="str">
        <f aca="false">IF($B402="","",IFERROR(INDEX(備品台帳!$B$5:$B$204,MATCH($B402,備品台帳!$A$5:$A$204,0)),"（台帳に無い番号）"))</f>
        <v/>
      </c>
      <c r="D402" s="11"/>
      <c r="E402" s="11"/>
      <c r="F402" s="15"/>
      <c r="G402" s="15"/>
      <c r="H402" s="11"/>
      <c r="I402" s="11"/>
      <c r="J402" s="16" t="str">
        <f aca="false">IF(AND($B402&lt;&gt;"",$G402=""),$B402,"")</f>
        <v/>
      </c>
    </row>
    <row r="403" customFormat="false" ht="15" hidden="false" customHeight="false" outlineLevel="0" collapsed="false">
      <c r="A403" s="15"/>
      <c r="B403" s="11"/>
      <c r="C403" s="13" t="str">
        <f aca="false">IF($B403="","",IFERROR(INDEX(備品台帳!$B$5:$B$204,MATCH($B403,備品台帳!$A$5:$A$204,0)),"（台帳に無い番号）"))</f>
        <v/>
      </c>
      <c r="D403" s="11"/>
      <c r="E403" s="11"/>
      <c r="F403" s="15"/>
      <c r="G403" s="15"/>
      <c r="H403" s="11"/>
      <c r="I403" s="11"/>
      <c r="J403" s="16" t="str">
        <f aca="false">IF(AND($B403&lt;&gt;"",$G403=""),$B403,"")</f>
        <v/>
      </c>
    </row>
    <row r="404" customFormat="false" ht="15" hidden="false" customHeight="false" outlineLevel="0" collapsed="false">
      <c r="A404" s="15"/>
      <c r="B404" s="11"/>
      <c r="C404" s="13" t="str">
        <f aca="false">IF($B404="","",IFERROR(INDEX(備品台帳!$B$5:$B$204,MATCH($B404,備品台帳!$A$5:$A$204,0)),"（台帳に無い番号）"))</f>
        <v/>
      </c>
      <c r="D404" s="11"/>
      <c r="E404" s="11"/>
      <c r="F404" s="15"/>
      <c r="G404" s="15"/>
      <c r="H404" s="11"/>
      <c r="I404" s="11"/>
      <c r="J404" s="16" t="str">
        <f aca="false">IF(AND($B404&lt;&gt;"",$G404=""),$B404,"")</f>
        <v/>
      </c>
    </row>
    <row r="405" customFormat="false" ht="15" hidden="false" customHeight="false" outlineLevel="0" collapsed="false">
      <c r="A405" s="15"/>
      <c r="B405" s="11"/>
      <c r="C405" s="13" t="str">
        <f aca="false">IF($B405="","",IFERROR(INDEX(備品台帳!$B$5:$B$204,MATCH($B405,備品台帳!$A$5:$A$204,0)),"（台帳に無い番号）"))</f>
        <v/>
      </c>
      <c r="D405" s="11"/>
      <c r="E405" s="11"/>
      <c r="F405" s="15"/>
      <c r="G405" s="15"/>
      <c r="H405" s="11"/>
      <c r="I405" s="11"/>
      <c r="J405" s="16" t="str">
        <f aca="false">IF(AND($B405&lt;&gt;"",$G405=""),$B405,"")</f>
        <v/>
      </c>
    </row>
    <row r="406" customFormat="false" ht="15" hidden="false" customHeight="false" outlineLevel="0" collapsed="false">
      <c r="A406" s="15"/>
      <c r="B406" s="11"/>
      <c r="C406" s="13" t="str">
        <f aca="false">IF($B406="","",IFERROR(INDEX(備品台帳!$B$5:$B$204,MATCH($B406,備品台帳!$A$5:$A$204,0)),"（台帳に無い番号）"))</f>
        <v/>
      </c>
      <c r="D406" s="11"/>
      <c r="E406" s="11"/>
      <c r="F406" s="15"/>
      <c r="G406" s="15"/>
      <c r="H406" s="11"/>
      <c r="I406" s="11"/>
      <c r="J406" s="16" t="str">
        <f aca="false">IF(AND($B406&lt;&gt;"",$G406=""),$B406,"")</f>
        <v/>
      </c>
    </row>
    <row r="407" customFormat="false" ht="15" hidden="false" customHeight="false" outlineLevel="0" collapsed="false">
      <c r="A407" s="15"/>
      <c r="B407" s="11"/>
      <c r="C407" s="13" t="str">
        <f aca="false">IF($B407="","",IFERROR(INDEX(備品台帳!$B$5:$B$204,MATCH($B407,備品台帳!$A$5:$A$204,0)),"（台帳に無い番号）"))</f>
        <v/>
      </c>
      <c r="D407" s="11"/>
      <c r="E407" s="11"/>
      <c r="F407" s="15"/>
      <c r="G407" s="15"/>
      <c r="H407" s="11"/>
      <c r="I407" s="11"/>
      <c r="J407" s="16" t="str">
        <f aca="false">IF(AND($B407&lt;&gt;"",$G407=""),$B407,"")</f>
        <v/>
      </c>
    </row>
    <row r="408" customFormat="false" ht="15" hidden="false" customHeight="false" outlineLevel="0" collapsed="false">
      <c r="A408" s="15"/>
      <c r="B408" s="11"/>
      <c r="C408" s="13" t="str">
        <f aca="false">IF($B408="","",IFERROR(INDEX(備品台帳!$B$5:$B$204,MATCH($B408,備品台帳!$A$5:$A$204,0)),"（台帳に無い番号）"))</f>
        <v/>
      </c>
      <c r="D408" s="11"/>
      <c r="E408" s="11"/>
      <c r="F408" s="15"/>
      <c r="G408" s="15"/>
      <c r="H408" s="11"/>
      <c r="I408" s="11"/>
      <c r="J408" s="16" t="str">
        <f aca="false">IF(AND($B408&lt;&gt;"",$G408=""),$B408,"")</f>
        <v/>
      </c>
    </row>
    <row r="409" customFormat="false" ht="15" hidden="false" customHeight="false" outlineLevel="0" collapsed="false">
      <c r="A409" s="15"/>
      <c r="B409" s="11"/>
      <c r="C409" s="13" t="str">
        <f aca="false">IF($B409="","",IFERROR(INDEX(備品台帳!$B$5:$B$204,MATCH($B409,備品台帳!$A$5:$A$204,0)),"（台帳に無い番号）"))</f>
        <v/>
      </c>
      <c r="D409" s="11"/>
      <c r="E409" s="11"/>
      <c r="F409" s="15"/>
      <c r="G409" s="15"/>
      <c r="H409" s="11"/>
      <c r="I409" s="11"/>
      <c r="J409" s="16" t="str">
        <f aca="false">IF(AND($B409&lt;&gt;"",$G409=""),$B409,"")</f>
        <v/>
      </c>
    </row>
    <row r="410" customFormat="false" ht="15" hidden="false" customHeight="false" outlineLevel="0" collapsed="false">
      <c r="A410" s="15"/>
      <c r="B410" s="11"/>
      <c r="C410" s="13" t="str">
        <f aca="false">IF($B410="","",IFERROR(INDEX(備品台帳!$B$5:$B$204,MATCH($B410,備品台帳!$A$5:$A$204,0)),"（台帳に無い番号）"))</f>
        <v/>
      </c>
      <c r="D410" s="11"/>
      <c r="E410" s="11"/>
      <c r="F410" s="15"/>
      <c r="G410" s="15"/>
      <c r="H410" s="11"/>
      <c r="I410" s="11"/>
      <c r="J410" s="16" t="str">
        <f aca="false">IF(AND($B410&lt;&gt;"",$G410=""),$B410,"")</f>
        <v/>
      </c>
    </row>
    <row r="411" customFormat="false" ht="15" hidden="false" customHeight="false" outlineLevel="0" collapsed="false">
      <c r="A411" s="15"/>
      <c r="B411" s="11"/>
      <c r="C411" s="13" t="str">
        <f aca="false">IF($B411="","",IFERROR(INDEX(備品台帳!$B$5:$B$204,MATCH($B411,備品台帳!$A$5:$A$204,0)),"（台帳に無い番号）"))</f>
        <v/>
      </c>
      <c r="D411" s="11"/>
      <c r="E411" s="11"/>
      <c r="F411" s="15"/>
      <c r="G411" s="15"/>
      <c r="H411" s="11"/>
      <c r="I411" s="11"/>
      <c r="J411" s="16" t="str">
        <f aca="false">IF(AND($B411&lt;&gt;"",$G411=""),$B411,"")</f>
        <v/>
      </c>
    </row>
    <row r="412" customFormat="false" ht="15" hidden="false" customHeight="false" outlineLevel="0" collapsed="false">
      <c r="A412" s="15"/>
      <c r="B412" s="11"/>
      <c r="C412" s="13" t="str">
        <f aca="false">IF($B412="","",IFERROR(INDEX(備品台帳!$B$5:$B$204,MATCH($B412,備品台帳!$A$5:$A$204,0)),"（台帳に無い番号）"))</f>
        <v/>
      </c>
      <c r="D412" s="11"/>
      <c r="E412" s="11"/>
      <c r="F412" s="15"/>
      <c r="G412" s="15"/>
      <c r="H412" s="11"/>
      <c r="I412" s="11"/>
      <c r="J412" s="16" t="str">
        <f aca="false">IF(AND($B412&lt;&gt;"",$G412=""),$B412,"")</f>
        <v/>
      </c>
    </row>
    <row r="413" customFormat="false" ht="15" hidden="false" customHeight="false" outlineLevel="0" collapsed="false">
      <c r="A413" s="15"/>
      <c r="B413" s="11"/>
      <c r="C413" s="13" t="str">
        <f aca="false">IF($B413="","",IFERROR(INDEX(備品台帳!$B$5:$B$204,MATCH($B413,備品台帳!$A$5:$A$204,0)),"（台帳に無い番号）"))</f>
        <v/>
      </c>
      <c r="D413" s="11"/>
      <c r="E413" s="11"/>
      <c r="F413" s="15"/>
      <c r="G413" s="15"/>
      <c r="H413" s="11"/>
      <c r="I413" s="11"/>
      <c r="J413" s="16" t="str">
        <f aca="false">IF(AND($B413&lt;&gt;"",$G413=""),$B413,"")</f>
        <v/>
      </c>
    </row>
    <row r="414" customFormat="false" ht="15" hidden="false" customHeight="false" outlineLevel="0" collapsed="false">
      <c r="A414" s="15"/>
      <c r="B414" s="11"/>
      <c r="C414" s="13" t="str">
        <f aca="false">IF($B414="","",IFERROR(INDEX(備品台帳!$B$5:$B$204,MATCH($B414,備品台帳!$A$5:$A$204,0)),"（台帳に無い番号）"))</f>
        <v/>
      </c>
      <c r="D414" s="11"/>
      <c r="E414" s="11"/>
      <c r="F414" s="15"/>
      <c r="G414" s="15"/>
      <c r="H414" s="11"/>
      <c r="I414" s="11"/>
      <c r="J414" s="16" t="str">
        <f aca="false">IF(AND($B414&lt;&gt;"",$G414=""),$B414,"")</f>
        <v/>
      </c>
    </row>
    <row r="415" customFormat="false" ht="15" hidden="false" customHeight="false" outlineLevel="0" collapsed="false">
      <c r="A415" s="15"/>
      <c r="B415" s="11"/>
      <c r="C415" s="13" t="str">
        <f aca="false">IF($B415="","",IFERROR(INDEX(備品台帳!$B$5:$B$204,MATCH($B415,備品台帳!$A$5:$A$204,0)),"（台帳に無い番号）"))</f>
        <v/>
      </c>
      <c r="D415" s="11"/>
      <c r="E415" s="11"/>
      <c r="F415" s="15"/>
      <c r="G415" s="15"/>
      <c r="H415" s="11"/>
      <c r="I415" s="11"/>
      <c r="J415" s="16" t="str">
        <f aca="false">IF(AND($B415&lt;&gt;"",$G415=""),$B415,"")</f>
        <v/>
      </c>
    </row>
    <row r="416" customFormat="false" ht="15" hidden="false" customHeight="false" outlineLevel="0" collapsed="false">
      <c r="A416" s="15"/>
      <c r="B416" s="11"/>
      <c r="C416" s="13" t="str">
        <f aca="false">IF($B416="","",IFERROR(INDEX(備品台帳!$B$5:$B$204,MATCH($B416,備品台帳!$A$5:$A$204,0)),"（台帳に無い番号）"))</f>
        <v/>
      </c>
      <c r="D416" s="11"/>
      <c r="E416" s="11"/>
      <c r="F416" s="15"/>
      <c r="G416" s="15"/>
      <c r="H416" s="11"/>
      <c r="I416" s="11"/>
      <c r="J416" s="16" t="str">
        <f aca="false">IF(AND($B416&lt;&gt;"",$G416=""),$B416,"")</f>
        <v/>
      </c>
    </row>
    <row r="417" customFormat="false" ht="15" hidden="false" customHeight="false" outlineLevel="0" collapsed="false">
      <c r="A417" s="15"/>
      <c r="B417" s="11"/>
      <c r="C417" s="13" t="str">
        <f aca="false">IF($B417="","",IFERROR(INDEX(備品台帳!$B$5:$B$204,MATCH($B417,備品台帳!$A$5:$A$204,0)),"（台帳に無い番号）"))</f>
        <v/>
      </c>
      <c r="D417" s="11"/>
      <c r="E417" s="11"/>
      <c r="F417" s="15"/>
      <c r="G417" s="15"/>
      <c r="H417" s="11"/>
      <c r="I417" s="11"/>
      <c r="J417" s="16" t="str">
        <f aca="false">IF(AND($B417&lt;&gt;"",$G417=""),$B417,"")</f>
        <v/>
      </c>
    </row>
    <row r="418" customFormat="false" ht="15" hidden="false" customHeight="false" outlineLevel="0" collapsed="false">
      <c r="A418" s="15"/>
      <c r="B418" s="11"/>
      <c r="C418" s="13" t="str">
        <f aca="false">IF($B418="","",IFERROR(INDEX(備品台帳!$B$5:$B$204,MATCH($B418,備品台帳!$A$5:$A$204,0)),"（台帳に無い番号）"))</f>
        <v/>
      </c>
      <c r="D418" s="11"/>
      <c r="E418" s="11"/>
      <c r="F418" s="15"/>
      <c r="G418" s="15"/>
      <c r="H418" s="11"/>
      <c r="I418" s="11"/>
      <c r="J418" s="16" t="str">
        <f aca="false">IF(AND($B418&lt;&gt;"",$G418=""),$B418,"")</f>
        <v/>
      </c>
    </row>
    <row r="419" customFormat="false" ht="15" hidden="false" customHeight="false" outlineLevel="0" collapsed="false">
      <c r="A419" s="15"/>
      <c r="B419" s="11"/>
      <c r="C419" s="13" t="str">
        <f aca="false">IF($B419="","",IFERROR(INDEX(備品台帳!$B$5:$B$204,MATCH($B419,備品台帳!$A$5:$A$204,0)),"（台帳に無い番号）"))</f>
        <v/>
      </c>
      <c r="D419" s="11"/>
      <c r="E419" s="11"/>
      <c r="F419" s="15"/>
      <c r="G419" s="15"/>
      <c r="H419" s="11"/>
      <c r="I419" s="11"/>
      <c r="J419" s="16" t="str">
        <f aca="false">IF(AND($B419&lt;&gt;"",$G419=""),$B419,"")</f>
        <v/>
      </c>
    </row>
    <row r="420" customFormat="false" ht="15" hidden="false" customHeight="false" outlineLevel="0" collapsed="false">
      <c r="A420" s="15"/>
      <c r="B420" s="11"/>
      <c r="C420" s="13" t="str">
        <f aca="false">IF($B420="","",IFERROR(INDEX(備品台帳!$B$5:$B$204,MATCH($B420,備品台帳!$A$5:$A$204,0)),"（台帳に無い番号）"))</f>
        <v/>
      </c>
      <c r="D420" s="11"/>
      <c r="E420" s="11"/>
      <c r="F420" s="15"/>
      <c r="G420" s="15"/>
      <c r="H420" s="11"/>
      <c r="I420" s="11"/>
      <c r="J420" s="16" t="str">
        <f aca="false">IF(AND($B420&lt;&gt;"",$G420=""),$B420,"")</f>
        <v/>
      </c>
    </row>
    <row r="421" customFormat="false" ht="15" hidden="false" customHeight="false" outlineLevel="0" collapsed="false">
      <c r="A421" s="15"/>
      <c r="B421" s="11"/>
      <c r="C421" s="13" t="str">
        <f aca="false">IF($B421="","",IFERROR(INDEX(備品台帳!$B$5:$B$204,MATCH($B421,備品台帳!$A$5:$A$204,0)),"（台帳に無い番号）"))</f>
        <v/>
      </c>
      <c r="D421" s="11"/>
      <c r="E421" s="11"/>
      <c r="F421" s="15"/>
      <c r="G421" s="15"/>
      <c r="H421" s="11"/>
      <c r="I421" s="11"/>
      <c r="J421" s="16" t="str">
        <f aca="false">IF(AND($B421&lt;&gt;"",$G421=""),$B421,"")</f>
        <v/>
      </c>
    </row>
    <row r="422" customFormat="false" ht="15" hidden="false" customHeight="false" outlineLevel="0" collapsed="false">
      <c r="A422" s="15"/>
      <c r="B422" s="11"/>
      <c r="C422" s="13" t="str">
        <f aca="false">IF($B422="","",IFERROR(INDEX(備品台帳!$B$5:$B$204,MATCH($B422,備品台帳!$A$5:$A$204,0)),"（台帳に無い番号）"))</f>
        <v/>
      </c>
      <c r="D422" s="11"/>
      <c r="E422" s="11"/>
      <c r="F422" s="15"/>
      <c r="G422" s="15"/>
      <c r="H422" s="11"/>
      <c r="I422" s="11"/>
      <c r="J422" s="16" t="str">
        <f aca="false">IF(AND($B422&lt;&gt;"",$G422=""),$B422,"")</f>
        <v/>
      </c>
    </row>
    <row r="423" customFormat="false" ht="15" hidden="false" customHeight="false" outlineLevel="0" collapsed="false">
      <c r="A423" s="15"/>
      <c r="B423" s="11"/>
      <c r="C423" s="13" t="str">
        <f aca="false">IF($B423="","",IFERROR(INDEX(備品台帳!$B$5:$B$204,MATCH($B423,備品台帳!$A$5:$A$204,0)),"（台帳に無い番号）"))</f>
        <v/>
      </c>
      <c r="D423" s="11"/>
      <c r="E423" s="11"/>
      <c r="F423" s="15"/>
      <c r="G423" s="15"/>
      <c r="H423" s="11"/>
      <c r="I423" s="11"/>
      <c r="J423" s="16" t="str">
        <f aca="false">IF(AND($B423&lt;&gt;"",$G423=""),$B423,"")</f>
        <v/>
      </c>
    </row>
    <row r="424" customFormat="false" ht="15" hidden="false" customHeight="false" outlineLevel="0" collapsed="false">
      <c r="A424" s="15"/>
      <c r="B424" s="11"/>
      <c r="C424" s="13" t="str">
        <f aca="false">IF($B424="","",IFERROR(INDEX(備品台帳!$B$5:$B$204,MATCH($B424,備品台帳!$A$5:$A$204,0)),"（台帳に無い番号）"))</f>
        <v/>
      </c>
      <c r="D424" s="11"/>
      <c r="E424" s="11"/>
      <c r="F424" s="15"/>
      <c r="G424" s="15"/>
      <c r="H424" s="11"/>
      <c r="I424" s="11"/>
      <c r="J424" s="16" t="str">
        <f aca="false">IF(AND($B424&lt;&gt;"",$G424=""),$B424,"")</f>
        <v/>
      </c>
    </row>
    <row r="425" customFormat="false" ht="15" hidden="false" customHeight="false" outlineLevel="0" collapsed="false">
      <c r="A425" s="15"/>
      <c r="B425" s="11"/>
      <c r="C425" s="13" t="str">
        <f aca="false">IF($B425="","",IFERROR(INDEX(備品台帳!$B$5:$B$204,MATCH($B425,備品台帳!$A$5:$A$204,0)),"（台帳に無い番号）"))</f>
        <v/>
      </c>
      <c r="D425" s="11"/>
      <c r="E425" s="11"/>
      <c r="F425" s="15"/>
      <c r="G425" s="15"/>
      <c r="H425" s="11"/>
      <c r="I425" s="11"/>
      <c r="J425" s="16" t="str">
        <f aca="false">IF(AND($B425&lt;&gt;"",$G425=""),$B425,"")</f>
        <v/>
      </c>
    </row>
    <row r="426" customFormat="false" ht="15" hidden="false" customHeight="false" outlineLevel="0" collapsed="false">
      <c r="A426" s="15"/>
      <c r="B426" s="11"/>
      <c r="C426" s="13" t="str">
        <f aca="false">IF($B426="","",IFERROR(INDEX(備品台帳!$B$5:$B$204,MATCH($B426,備品台帳!$A$5:$A$204,0)),"（台帳に無い番号）"))</f>
        <v/>
      </c>
      <c r="D426" s="11"/>
      <c r="E426" s="11"/>
      <c r="F426" s="15"/>
      <c r="G426" s="15"/>
      <c r="H426" s="11"/>
      <c r="I426" s="11"/>
      <c r="J426" s="16" t="str">
        <f aca="false">IF(AND($B426&lt;&gt;"",$G426=""),$B426,"")</f>
        <v/>
      </c>
    </row>
    <row r="427" customFormat="false" ht="15" hidden="false" customHeight="false" outlineLevel="0" collapsed="false">
      <c r="A427" s="15"/>
      <c r="B427" s="11"/>
      <c r="C427" s="13" t="str">
        <f aca="false">IF($B427="","",IFERROR(INDEX(備品台帳!$B$5:$B$204,MATCH($B427,備品台帳!$A$5:$A$204,0)),"（台帳に無い番号）"))</f>
        <v/>
      </c>
      <c r="D427" s="11"/>
      <c r="E427" s="11"/>
      <c r="F427" s="15"/>
      <c r="G427" s="15"/>
      <c r="H427" s="11"/>
      <c r="I427" s="11"/>
      <c r="J427" s="16" t="str">
        <f aca="false">IF(AND($B427&lt;&gt;"",$G427=""),$B427,"")</f>
        <v/>
      </c>
    </row>
    <row r="428" customFormat="false" ht="15" hidden="false" customHeight="false" outlineLevel="0" collapsed="false">
      <c r="A428" s="15"/>
      <c r="B428" s="11"/>
      <c r="C428" s="13" t="str">
        <f aca="false">IF($B428="","",IFERROR(INDEX(備品台帳!$B$5:$B$204,MATCH($B428,備品台帳!$A$5:$A$204,0)),"（台帳に無い番号）"))</f>
        <v/>
      </c>
      <c r="D428" s="11"/>
      <c r="E428" s="11"/>
      <c r="F428" s="15"/>
      <c r="G428" s="15"/>
      <c r="H428" s="11"/>
      <c r="I428" s="11"/>
      <c r="J428" s="16" t="str">
        <f aca="false">IF(AND($B428&lt;&gt;"",$G428=""),$B428,"")</f>
        <v/>
      </c>
    </row>
    <row r="429" customFormat="false" ht="15" hidden="false" customHeight="false" outlineLevel="0" collapsed="false">
      <c r="A429" s="15"/>
      <c r="B429" s="11"/>
      <c r="C429" s="13" t="str">
        <f aca="false">IF($B429="","",IFERROR(INDEX(備品台帳!$B$5:$B$204,MATCH($B429,備品台帳!$A$5:$A$204,0)),"（台帳に無い番号）"))</f>
        <v/>
      </c>
      <c r="D429" s="11"/>
      <c r="E429" s="11"/>
      <c r="F429" s="15"/>
      <c r="G429" s="15"/>
      <c r="H429" s="11"/>
      <c r="I429" s="11"/>
      <c r="J429" s="16" t="str">
        <f aca="false">IF(AND($B429&lt;&gt;"",$G429=""),$B429,"")</f>
        <v/>
      </c>
    </row>
    <row r="430" customFormat="false" ht="15" hidden="false" customHeight="false" outlineLevel="0" collapsed="false">
      <c r="A430" s="15"/>
      <c r="B430" s="11"/>
      <c r="C430" s="13" t="str">
        <f aca="false">IF($B430="","",IFERROR(INDEX(備品台帳!$B$5:$B$204,MATCH($B430,備品台帳!$A$5:$A$204,0)),"（台帳に無い番号）"))</f>
        <v/>
      </c>
      <c r="D430" s="11"/>
      <c r="E430" s="11"/>
      <c r="F430" s="15"/>
      <c r="G430" s="15"/>
      <c r="H430" s="11"/>
      <c r="I430" s="11"/>
      <c r="J430" s="16" t="str">
        <f aca="false">IF(AND($B430&lt;&gt;"",$G430=""),$B430,"")</f>
        <v/>
      </c>
    </row>
    <row r="431" customFormat="false" ht="15" hidden="false" customHeight="false" outlineLevel="0" collapsed="false">
      <c r="A431" s="15"/>
      <c r="B431" s="11"/>
      <c r="C431" s="13" t="str">
        <f aca="false">IF($B431="","",IFERROR(INDEX(備品台帳!$B$5:$B$204,MATCH($B431,備品台帳!$A$5:$A$204,0)),"（台帳に無い番号）"))</f>
        <v/>
      </c>
      <c r="D431" s="11"/>
      <c r="E431" s="11"/>
      <c r="F431" s="15"/>
      <c r="G431" s="15"/>
      <c r="H431" s="11"/>
      <c r="I431" s="11"/>
      <c r="J431" s="16" t="str">
        <f aca="false">IF(AND($B431&lt;&gt;"",$G431=""),$B431,"")</f>
        <v/>
      </c>
    </row>
    <row r="432" customFormat="false" ht="15" hidden="false" customHeight="false" outlineLevel="0" collapsed="false">
      <c r="A432" s="15"/>
      <c r="B432" s="11"/>
      <c r="C432" s="13" t="str">
        <f aca="false">IF($B432="","",IFERROR(INDEX(備品台帳!$B$5:$B$204,MATCH($B432,備品台帳!$A$5:$A$204,0)),"（台帳に無い番号）"))</f>
        <v/>
      </c>
      <c r="D432" s="11"/>
      <c r="E432" s="11"/>
      <c r="F432" s="15"/>
      <c r="G432" s="15"/>
      <c r="H432" s="11"/>
      <c r="I432" s="11"/>
      <c r="J432" s="16" t="str">
        <f aca="false">IF(AND($B432&lt;&gt;"",$G432=""),$B432,"")</f>
        <v/>
      </c>
    </row>
    <row r="433" customFormat="false" ht="15" hidden="false" customHeight="false" outlineLevel="0" collapsed="false">
      <c r="A433" s="15"/>
      <c r="B433" s="11"/>
      <c r="C433" s="13" t="str">
        <f aca="false">IF($B433="","",IFERROR(INDEX(備品台帳!$B$5:$B$204,MATCH($B433,備品台帳!$A$5:$A$204,0)),"（台帳に無い番号）"))</f>
        <v/>
      </c>
      <c r="D433" s="11"/>
      <c r="E433" s="11"/>
      <c r="F433" s="15"/>
      <c r="G433" s="15"/>
      <c r="H433" s="11"/>
      <c r="I433" s="11"/>
      <c r="J433" s="16" t="str">
        <f aca="false">IF(AND($B433&lt;&gt;"",$G433=""),$B433,"")</f>
        <v/>
      </c>
    </row>
    <row r="434" customFormat="false" ht="15" hidden="false" customHeight="false" outlineLevel="0" collapsed="false">
      <c r="A434" s="15"/>
      <c r="B434" s="11"/>
      <c r="C434" s="13" t="str">
        <f aca="false">IF($B434="","",IFERROR(INDEX(備品台帳!$B$5:$B$204,MATCH($B434,備品台帳!$A$5:$A$204,0)),"（台帳に無い番号）"))</f>
        <v/>
      </c>
      <c r="D434" s="11"/>
      <c r="E434" s="11"/>
      <c r="F434" s="15"/>
      <c r="G434" s="15"/>
      <c r="H434" s="11"/>
      <c r="I434" s="11"/>
      <c r="J434" s="16" t="str">
        <f aca="false">IF(AND($B434&lt;&gt;"",$G434=""),$B434,"")</f>
        <v/>
      </c>
    </row>
    <row r="435" customFormat="false" ht="15" hidden="false" customHeight="false" outlineLevel="0" collapsed="false">
      <c r="A435" s="15"/>
      <c r="B435" s="11"/>
      <c r="C435" s="13" t="str">
        <f aca="false">IF($B435="","",IFERROR(INDEX(備品台帳!$B$5:$B$204,MATCH($B435,備品台帳!$A$5:$A$204,0)),"（台帳に無い番号）"))</f>
        <v/>
      </c>
      <c r="D435" s="11"/>
      <c r="E435" s="11"/>
      <c r="F435" s="15"/>
      <c r="G435" s="15"/>
      <c r="H435" s="11"/>
      <c r="I435" s="11"/>
      <c r="J435" s="16" t="str">
        <f aca="false">IF(AND($B435&lt;&gt;"",$G435=""),$B435,"")</f>
        <v/>
      </c>
    </row>
    <row r="436" customFormat="false" ht="15" hidden="false" customHeight="false" outlineLevel="0" collapsed="false">
      <c r="A436" s="15"/>
      <c r="B436" s="11"/>
      <c r="C436" s="13" t="str">
        <f aca="false">IF($B436="","",IFERROR(INDEX(備品台帳!$B$5:$B$204,MATCH($B436,備品台帳!$A$5:$A$204,0)),"（台帳に無い番号）"))</f>
        <v/>
      </c>
      <c r="D436" s="11"/>
      <c r="E436" s="11"/>
      <c r="F436" s="15"/>
      <c r="G436" s="15"/>
      <c r="H436" s="11"/>
      <c r="I436" s="11"/>
      <c r="J436" s="16" t="str">
        <f aca="false">IF(AND($B436&lt;&gt;"",$G436=""),$B436,"")</f>
        <v/>
      </c>
    </row>
    <row r="437" customFormat="false" ht="15" hidden="false" customHeight="false" outlineLevel="0" collapsed="false">
      <c r="A437" s="15"/>
      <c r="B437" s="11"/>
      <c r="C437" s="13" t="str">
        <f aca="false">IF($B437="","",IFERROR(INDEX(備品台帳!$B$5:$B$204,MATCH($B437,備品台帳!$A$5:$A$204,0)),"（台帳に無い番号）"))</f>
        <v/>
      </c>
      <c r="D437" s="11"/>
      <c r="E437" s="11"/>
      <c r="F437" s="15"/>
      <c r="G437" s="15"/>
      <c r="H437" s="11"/>
      <c r="I437" s="11"/>
      <c r="J437" s="16" t="str">
        <f aca="false">IF(AND($B437&lt;&gt;"",$G437=""),$B437,"")</f>
        <v/>
      </c>
    </row>
    <row r="438" customFormat="false" ht="15" hidden="false" customHeight="false" outlineLevel="0" collapsed="false">
      <c r="A438" s="15"/>
      <c r="B438" s="11"/>
      <c r="C438" s="13" t="str">
        <f aca="false">IF($B438="","",IFERROR(INDEX(備品台帳!$B$5:$B$204,MATCH($B438,備品台帳!$A$5:$A$204,0)),"（台帳に無い番号）"))</f>
        <v/>
      </c>
      <c r="D438" s="11"/>
      <c r="E438" s="11"/>
      <c r="F438" s="15"/>
      <c r="G438" s="15"/>
      <c r="H438" s="11"/>
      <c r="I438" s="11"/>
      <c r="J438" s="16" t="str">
        <f aca="false">IF(AND($B438&lt;&gt;"",$G438=""),$B438,"")</f>
        <v/>
      </c>
    </row>
    <row r="439" customFormat="false" ht="15" hidden="false" customHeight="false" outlineLevel="0" collapsed="false">
      <c r="A439" s="15"/>
      <c r="B439" s="11"/>
      <c r="C439" s="13" t="str">
        <f aca="false">IF($B439="","",IFERROR(INDEX(備品台帳!$B$5:$B$204,MATCH($B439,備品台帳!$A$5:$A$204,0)),"（台帳に無い番号）"))</f>
        <v/>
      </c>
      <c r="D439" s="11"/>
      <c r="E439" s="11"/>
      <c r="F439" s="15"/>
      <c r="G439" s="15"/>
      <c r="H439" s="11"/>
      <c r="I439" s="11"/>
      <c r="J439" s="16" t="str">
        <f aca="false">IF(AND($B439&lt;&gt;"",$G439=""),$B439,"")</f>
        <v/>
      </c>
    </row>
    <row r="440" customFormat="false" ht="15" hidden="false" customHeight="false" outlineLevel="0" collapsed="false">
      <c r="A440" s="15"/>
      <c r="B440" s="11"/>
      <c r="C440" s="13" t="str">
        <f aca="false">IF($B440="","",IFERROR(INDEX(備品台帳!$B$5:$B$204,MATCH($B440,備品台帳!$A$5:$A$204,0)),"（台帳に無い番号）"))</f>
        <v/>
      </c>
      <c r="D440" s="11"/>
      <c r="E440" s="11"/>
      <c r="F440" s="15"/>
      <c r="G440" s="15"/>
      <c r="H440" s="11"/>
      <c r="I440" s="11"/>
      <c r="J440" s="16" t="str">
        <f aca="false">IF(AND($B440&lt;&gt;"",$G440=""),$B440,"")</f>
        <v/>
      </c>
    </row>
    <row r="441" customFormat="false" ht="15" hidden="false" customHeight="false" outlineLevel="0" collapsed="false">
      <c r="A441" s="15"/>
      <c r="B441" s="11"/>
      <c r="C441" s="13" t="str">
        <f aca="false">IF($B441="","",IFERROR(INDEX(備品台帳!$B$5:$B$204,MATCH($B441,備品台帳!$A$5:$A$204,0)),"（台帳に無い番号）"))</f>
        <v/>
      </c>
      <c r="D441" s="11"/>
      <c r="E441" s="11"/>
      <c r="F441" s="15"/>
      <c r="G441" s="15"/>
      <c r="H441" s="11"/>
      <c r="I441" s="11"/>
      <c r="J441" s="16" t="str">
        <f aca="false">IF(AND($B441&lt;&gt;"",$G441=""),$B441,"")</f>
        <v/>
      </c>
    </row>
    <row r="442" customFormat="false" ht="15" hidden="false" customHeight="false" outlineLevel="0" collapsed="false">
      <c r="A442" s="15"/>
      <c r="B442" s="11"/>
      <c r="C442" s="13" t="str">
        <f aca="false">IF($B442="","",IFERROR(INDEX(備品台帳!$B$5:$B$204,MATCH($B442,備品台帳!$A$5:$A$204,0)),"（台帳に無い番号）"))</f>
        <v/>
      </c>
      <c r="D442" s="11"/>
      <c r="E442" s="11"/>
      <c r="F442" s="15"/>
      <c r="G442" s="15"/>
      <c r="H442" s="11"/>
      <c r="I442" s="11"/>
      <c r="J442" s="16" t="str">
        <f aca="false">IF(AND($B442&lt;&gt;"",$G442=""),$B442,"")</f>
        <v/>
      </c>
    </row>
    <row r="443" customFormat="false" ht="15" hidden="false" customHeight="false" outlineLevel="0" collapsed="false">
      <c r="A443" s="15"/>
      <c r="B443" s="11"/>
      <c r="C443" s="13" t="str">
        <f aca="false">IF($B443="","",IFERROR(INDEX(備品台帳!$B$5:$B$204,MATCH($B443,備品台帳!$A$5:$A$204,0)),"（台帳に無い番号）"))</f>
        <v/>
      </c>
      <c r="D443" s="11"/>
      <c r="E443" s="11"/>
      <c r="F443" s="15"/>
      <c r="G443" s="15"/>
      <c r="H443" s="11"/>
      <c r="I443" s="11"/>
      <c r="J443" s="16" t="str">
        <f aca="false">IF(AND($B443&lt;&gt;"",$G443=""),$B443,"")</f>
        <v/>
      </c>
    </row>
    <row r="444" customFormat="false" ht="15" hidden="false" customHeight="false" outlineLevel="0" collapsed="false">
      <c r="A444" s="15"/>
      <c r="B444" s="11"/>
      <c r="C444" s="13" t="str">
        <f aca="false">IF($B444="","",IFERROR(INDEX(備品台帳!$B$5:$B$204,MATCH($B444,備品台帳!$A$5:$A$204,0)),"（台帳に無い番号）"))</f>
        <v/>
      </c>
      <c r="D444" s="11"/>
      <c r="E444" s="11"/>
      <c r="F444" s="15"/>
      <c r="G444" s="15"/>
      <c r="H444" s="11"/>
      <c r="I444" s="11"/>
      <c r="J444" s="16" t="str">
        <f aca="false">IF(AND($B444&lt;&gt;"",$G444=""),$B444,"")</f>
        <v/>
      </c>
    </row>
    <row r="445" customFormat="false" ht="15" hidden="false" customHeight="false" outlineLevel="0" collapsed="false">
      <c r="A445" s="15"/>
      <c r="B445" s="11"/>
      <c r="C445" s="13" t="str">
        <f aca="false">IF($B445="","",IFERROR(INDEX(備品台帳!$B$5:$B$204,MATCH($B445,備品台帳!$A$5:$A$204,0)),"（台帳に無い番号）"))</f>
        <v/>
      </c>
      <c r="D445" s="11"/>
      <c r="E445" s="11"/>
      <c r="F445" s="15"/>
      <c r="G445" s="15"/>
      <c r="H445" s="11"/>
      <c r="I445" s="11"/>
      <c r="J445" s="16" t="str">
        <f aca="false">IF(AND($B445&lt;&gt;"",$G445=""),$B445,"")</f>
        <v/>
      </c>
    </row>
    <row r="446" customFormat="false" ht="15" hidden="false" customHeight="false" outlineLevel="0" collapsed="false">
      <c r="A446" s="15"/>
      <c r="B446" s="11"/>
      <c r="C446" s="13" t="str">
        <f aca="false">IF($B446="","",IFERROR(INDEX(備品台帳!$B$5:$B$204,MATCH($B446,備品台帳!$A$5:$A$204,0)),"（台帳に無い番号）"))</f>
        <v/>
      </c>
      <c r="D446" s="11"/>
      <c r="E446" s="11"/>
      <c r="F446" s="15"/>
      <c r="G446" s="15"/>
      <c r="H446" s="11"/>
      <c r="I446" s="11"/>
      <c r="J446" s="16" t="str">
        <f aca="false">IF(AND($B446&lt;&gt;"",$G446=""),$B446,"")</f>
        <v/>
      </c>
    </row>
    <row r="447" customFormat="false" ht="15" hidden="false" customHeight="false" outlineLevel="0" collapsed="false">
      <c r="A447" s="15"/>
      <c r="B447" s="11"/>
      <c r="C447" s="13" t="str">
        <f aca="false">IF($B447="","",IFERROR(INDEX(備品台帳!$B$5:$B$204,MATCH($B447,備品台帳!$A$5:$A$204,0)),"（台帳に無い番号）"))</f>
        <v/>
      </c>
      <c r="D447" s="11"/>
      <c r="E447" s="11"/>
      <c r="F447" s="15"/>
      <c r="G447" s="15"/>
      <c r="H447" s="11"/>
      <c r="I447" s="11"/>
      <c r="J447" s="16" t="str">
        <f aca="false">IF(AND($B447&lt;&gt;"",$G447=""),$B447,"")</f>
        <v/>
      </c>
    </row>
    <row r="448" customFormat="false" ht="15" hidden="false" customHeight="false" outlineLevel="0" collapsed="false">
      <c r="A448" s="15"/>
      <c r="B448" s="11"/>
      <c r="C448" s="13" t="str">
        <f aca="false">IF($B448="","",IFERROR(INDEX(備品台帳!$B$5:$B$204,MATCH($B448,備品台帳!$A$5:$A$204,0)),"（台帳に無い番号）"))</f>
        <v/>
      </c>
      <c r="D448" s="11"/>
      <c r="E448" s="11"/>
      <c r="F448" s="15"/>
      <c r="G448" s="15"/>
      <c r="H448" s="11"/>
      <c r="I448" s="11"/>
      <c r="J448" s="16" t="str">
        <f aca="false">IF(AND($B448&lt;&gt;"",$G448=""),$B448,"")</f>
        <v/>
      </c>
    </row>
    <row r="449" customFormat="false" ht="15" hidden="false" customHeight="false" outlineLevel="0" collapsed="false">
      <c r="A449" s="15"/>
      <c r="B449" s="11"/>
      <c r="C449" s="13" t="str">
        <f aca="false">IF($B449="","",IFERROR(INDEX(備品台帳!$B$5:$B$204,MATCH($B449,備品台帳!$A$5:$A$204,0)),"（台帳に無い番号）"))</f>
        <v/>
      </c>
      <c r="D449" s="11"/>
      <c r="E449" s="11"/>
      <c r="F449" s="15"/>
      <c r="G449" s="15"/>
      <c r="H449" s="11"/>
      <c r="I449" s="11"/>
      <c r="J449" s="16" t="str">
        <f aca="false">IF(AND($B449&lt;&gt;"",$G449=""),$B449,"")</f>
        <v/>
      </c>
    </row>
    <row r="450" customFormat="false" ht="15" hidden="false" customHeight="false" outlineLevel="0" collapsed="false">
      <c r="A450" s="15"/>
      <c r="B450" s="11"/>
      <c r="C450" s="13" t="str">
        <f aca="false">IF($B450="","",IFERROR(INDEX(備品台帳!$B$5:$B$204,MATCH($B450,備品台帳!$A$5:$A$204,0)),"（台帳に無い番号）"))</f>
        <v/>
      </c>
      <c r="D450" s="11"/>
      <c r="E450" s="11"/>
      <c r="F450" s="15"/>
      <c r="G450" s="15"/>
      <c r="H450" s="11"/>
      <c r="I450" s="11"/>
      <c r="J450" s="16" t="str">
        <f aca="false">IF(AND($B450&lt;&gt;"",$G450=""),$B450,"")</f>
        <v/>
      </c>
    </row>
    <row r="451" customFormat="false" ht="15" hidden="false" customHeight="false" outlineLevel="0" collapsed="false">
      <c r="A451" s="15"/>
      <c r="B451" s="11"/>
      <c r="C451" s="13" t="str">
        <f aca="false">IF($B451="","",IFERROR(INDEX(備品台帳!$B$5:$B$204,MATCH($B451,備品台帳!$A$5:$A$204,0)),"（台帳に無い番号）"))</f>
        <v/>
      </c>
      <c r="D451" s="11"/>
      <c r="E451" s="11"/>
      <c r="F451" s="15"/>
      <c r="G451" s="15"/>
      <c r="H451" s="11"/>
      <c r="I451" s="11"/>
      <c r="J451" s="16" t="str">
        <f aca="false">IF(AND($B451&lt;&gt;"",$G451=""),$B451,"")</f>
        <v/>
      </c>
    </row>
    <row r="452" customFormat="false" ht="15" hidden="false" customHeight="false" outlineLevel="0" collapsed="false">
      <c r="A452" s="15"/>
      <c r="B452" s="11"/>
      <c r="C452" s="13" t="str">
        <f aca="false">IF($B452="","",IFERROR(INDEX(備品台帳!$B$5:$B$204,MATCH($B452,備品台帳!$A$5:$A$204,0)),"（台帳に無い番号）"))</f>
        <v/>
      </c>
      <c r="D452" s="11"/>
      <c r="E452" s="11"/>
      <c r="F452" s="15"/>
      <c r="G452" s="15"/>
      <c r="H452" s="11"/>
      <c r="I452" s="11"/>
      <c r="J452" s="16" t="str">
        <f aca="false">IF(AND($B452&lt;&gt;"",$G452=""),$B452,"")</f>
        <v/>
      </c>
    </row>
    <row r="453" customFormat="false" ht="15" hidden="false" customHeight="false" outlineLevel="0" collapsed="false">
      <c r="A453" s="15"/>
      <c r="B453" s="11"/>
      <c r="C453" s="13" t="str">
        <f aca="false">IF($B453="","",IFERROR(INDEX(備品台帳!$B$5:$B$204,MATCH($B453,備品台帳!$A$5:$A$204,0)),"（台帳に無い番号）"))</f>
        <v/>
      </c>
      <c r="D453" s="11"/>
      <c r="E453" s="11"/>
      <c r="F453" s="15"/>
      <c r="G453" s="15"/>
      <c r="H453" s="11"/>
      <c r="I453" s="11"/>
      <c r="J453" s="16" t="str">
        <f aca="false">IF(AND($B453&lt;&gt;"",$G453=""),$B453,"")</f>
        <v/>
      </c>
    </row>
    <row r="454" customFormat="false" ht="15" hidden="false" customHeight="false" outlineLevel="0" collapsed="false">
      <c r="A454" s="15"/>
      <c r="B454" s="11"/>
      <c r="C454" s="13" t="str">
        <f aca="false">IF($B454="","",IFERROR(INDEX(備品台帳!$B$5:$B$204,MATCH($B454,備品台帳!$A$5:$A$204,0)),"（台帳に無い番号）"))</f>
        <v/>
      </c>
      <c r="D454" s="11"/>
      <c r="E454" s="11"/>
      <c r="F454" s="15"/>
      <c r="G454" s="15"/>
      <c r="H454" s="11"/>
      <c r="I454" s="11"/>
      <c r="J454" s="16" t="str">
        <f aca="false">IF(AND($B454&lt;&gt;"",$G454=""),$B454,"")</f>
        <v/>
      </c>
    </row>
    <row r="455" customFormat="false" ht="15" hidden="false" customHeight="false" outlineLevel="0" collapsed="false">
      <c r="A455" s="15"/>
      <c r="B455" s="11"/>
      <c r="C455" s="13" t="str">
        <f aca="false">IF($B455="","",IFERROR(INDEX(備品台帳!$B$5:$B$204,MATCH($B455,備品台帳!$A$5:$A$204,0)),"（台帳に無い番号）"))</f>
        <v/>
      </c>
      <c r="D455" s="11"/>
      <c r="E455" s="11"/>
      <c r="F455" s="15"/>
      <c r="G455" s="15"/>
      <c r="H455" s="11"/>
      <c r="I455" s="11"/>
      <c r="J455" s="16" t="str">
        <f aca="false">IF(AND($B455&lt;&gt;"",$G455=""),$B455,"")</f>
        <v/>
      </c>
    </row>
    <row r="456" customFormat="false" ht="15" hidden="false" customHeight="false" outlineLevel="0" collapsed="false">
      <c r="A456" s="15"/>
      <c r="B456" s="11"/>
      <c r="C456" s="13" t="str">
        <f aca="false">IF($B456="","",IFERROR(INDEX(備品台帳!$B$5:$B$204,MATCH($B456,備品台帳!$A$5:$A$204,0)),"（台帳に無い番号）"))</f>
        <v/>
      </c>
      <c r="D456" s="11"/>
      <c r="E456" s="11"/>
      <c r="F456" s="15"/>
      <c r="G456" s="15"/>
      <c r="H456" s="11"/>
      <c r="I456" s="11"/>
      <c r="J456" s="16" t="str">
        <f aca="false">IF(AND($B456&lt;&gt;"",$G456=""),$B456,"")</f>
        <v/>
      </c>
    </row>
    <row r="457" customFormat="false" ht="15" hidden="false" customHeight="false" outlineLevel="0" collapsed="false">
      <c r="A457" s="15"/>
      <c r="B457" s="11"/>
      <c r="C457" s="13" t="str">
        <f aca="false">IF($B457="","",IFERROR(INDEX(備品台帳!$B$5:$B$204,MATCH($B457,備品台帳!$A$5:$A$204,0)),"（台帳に無い番号）"))</f>
        <v/>
      </c>
      <c r="D457" s="11"/>
      <c r="E457" s="11"/>
      <c r="F457" s="15"/>
      <c r="G457" s="15"/>
      <c r="H457" s="11"/>
      <c r="I457" s="11"/>
      <c r="J457" s="16" t="str">
        <f aca="false">IF(AND($B457&lt;&gt;"",$G457=""),$B457,"")</f>
        <v/>
      </c>
    </row>
    <row r="458" customFormat="false" ht="15" hidden="false" customHeight="false" outlineLevel="0" collapsed="false">
      <c r="A458" s="15"/>
      <c r="B458" s="11"/>
      <c r="C458" s="13" t="str">
        <f aca="false">IF($B458="","",IFERROR(INDEX(備品台帳!$B$5:$B$204,MATCH($B458,備品台帳!$A$5:$A$204,0)),"（台帳に無い番号）"))</f>
        <v/>
      </c>
      <c r="D458" s="11"/>
      <c r="E458" s="11"/>
      <c r="F458" s="15"/>
      <c r="G458" s="15"/>
      <c r="H458" s="11"/>
      <c r="I458" s="11"/>
      <c r="J458" s="16" t="str">
        <f aca="false">IF(AND($B458&lt;&gt;"",$G458=""),$B458,"")</f>
        <v/>
      </c>
    </row>
    <row r="459" customFormat="false" ht="15" hidden="false" customHeight="false" outlineLevel="0" collapsed="false">
      <c r="A459" s="15"/>
      <c r="B459" s="11"/>
      <c r="C459" s="13" t="str">
        <f aca="false">IF($B459="","",IFERROR(INDEX(備品台帳!$B$5:$B$204,MATCH($B459,備品台帳!$A$5:$A$204,0)),"（台帳に無い番号）"))</f>
        <v/>
      </c>
      <c r="D459" s="11"/>
      <c r="E459" s="11"/>
      <c r="F459" s="15"/>
      <c r="G459" s="15"/>
      <c r="H459" s="11"/>
      <c r="I459" s="11"/>
      <c r="J459" s="16" t="str">
        <f aca="false">IF(AND($B459&lt;&gt;"",$G459=""),$B459,"")</f>
        <v/>
      </c>
    </row>
    <row r="460" customFormat="false" ht="15" hidden="false" customHeight="false" outlineLevel="0" collapsed="false">
      <c r="A460" s="15"/>
      <c r="B460" s="11"/>
      <c r="C460" s="13" t="str">
        <f aca="false">IF($B460="","",IFERROR(INDEX(備品台帳!$B$5:$B$204,MATCH($B460,備品台帳!$A$5:$A$204,0)),"（台帳に無い番号）"))</f>
        <v/>
      </c>
      <c r="D460" s="11"/>
      <c r="E460" s="11"/>
      <c r="F460" s="15"/>
      <c r="G460" s="15"/>
      <c r="H460" s="11"/>
      <c r="I460" s="11"/>
      <c r="J460" s="16" t="str">
        <f aca="false">IF(AND($B460&lt;&gt;"",$G460=""),$B460,"")</f>
        <v/>
      </c>
    </row>
    <row r="461" customFormat="false" ht="15" hidden="false" customHeight="false" outlineLevel="0" collapsed="false">
      <c r="A461" s="15"/>
      <c r="B461" s="11"/>
      <c r="C461" s="13" t="str">
        <f aca="false">IF($B461="","",IFERROR(INDEX(備品台帳!$B$5:$B$204,MATCH($B461,備品台帳!$A$5:$A$204,0)),"（台帳に無い番号）"))</f>
        <v/>
      </c>
      <c r="D461" s="11"/>
      <c r="E461" s="11"/>
      <c r="F461" s="15"/>
      <c r="G461" s="15"/>
      <c r="H461" s="11"/>
      <c r="I461" s="11"/>
      <c r="J461" s="16" t="str">
        <f aca="false">IF(AND($B461&lt;&gt;"",$G461=""),$B461,"")</f>
        <v/>
      </c>
    </row>
    <row r="462" customFormat="false" ht="15" hidden="false" customHeight="false" outlineLevel="0" collapsed="false">
      <c r="A462" s="15"/>
      <c r="B462" s="11"/>
      <c r="C462" s="13" t="str">
        <f aca="false">IF($B462="","",IFERROR(INDEX(備品台帳!$B$5:$B$204,MATCH($B462,備品台帳!$A$5:$A$204,0)),"（台帳に無い番号）"))</f>
        <v/>
      </c>
      <c r="D462" s="11"/>
      <c r="E462" s="11"/>
      <c r="F462" s="15"/>
      <c r="G462" s="15"/>
      <c r="H462" s="11"/>
      <c r="I462" s="11"/>
      <c r="J462" s="16" t="str">
        <f aca="false">IF(AND($B462&lt;&gt;"",$G462=""),$B462,"")</f>
        <v/>
      </c>
    </row>
    <row r="463" customFormat="false" ht="15" hidden="false" customHeight="false" outlineLevel="0" collapsed="false">
      <c r="A463" s="15"/>
      <c r="B463" s="11"/>
      <c r="C463" s="13" t="str">
        <f aca="false">IF($B463="","",IFERROR(INDEX(備品台帳!$B$5:$B$204,MATCH($B463,備品台帳!$A$5:$A$204,0)),"（台帳に無い番号）"))</f>
        <v/>
      </c>
      <c r="D463" s="11"/>
      <c r="E463" s="11"/>
      <c r="F463" s="15"/>
      <c r="G463" s="15"/>
      <c r="H463" s="11"/>
      <c r="I463" s="11"/>
      <c r="J463" s="16" t="str">
        <f aca="false">IF(AND($B463&lt;&gt;"",$G463=""),$B463,"")</f>
        <v/>
      </c>
    </row>
    <row r="464" customFormat="false" ht="15" hidden="false" customHeight="false" outlineLevel="0" collapsed="false">
      <c r="A464" s="15"/>
      <c r="B464" s="11"/>
      <c r="C464" s="13" t="str">
        <f aca="false">IF($B464="","",IFERROR(INDEX(備品台帳!$B$5:$B$204,MATCH($B464,備品台帳!$A$5:$A$204,0)),"（台帳に無い番号）"))</f>
        <v/>
      </c>
      <c r="D464" s="11"/>
      <c r="E464" s="11"/>
      <c r="F464" s="15"/>
      <c r="G464" s="15"/>
      <c r="H464" s="11"/>
      <c r="I464" s="11"/>
      <c r="J464" s="16" t="str">
        <f aca="false">IF(AND($B464&lt;&gt;"",$G464=""),$B464,"")</f>
        <v/>
      </c>
    </row>
    <row r="465" customFormat="false" ht="15" hidden="false" customHeight="false" outlineLevel="0" collapsed="false">
      <c r="A465" s="15"/>
      <c r="B465" s="11"/>
      <c r="C465" s="13" t="str">
        <f aca="false">IF($B465="","",IFERROR(INDEX(備品台帳!$B$5:$B$204,MATCH($B465,備品台帳!$A$5:$A$204,0)),"（台帳に無い番号）"))</f>
        <v/>
      </c>
      <c r="D465" s="11"/>
      <c r="E465" s="11"/>
      <c r="F465" s="15"/>
      <c r="G465" s="15"/>
      <c r="H465" s="11"/>
      <c r="I465" s="11"/>
      <c r="J465" s="16" t="str">
        <f aca="false">IF(AND($B465&lt;&gt;"",$G465=""),$B465,"")</f>
        <v/>
      </c>
    </row>
    <row r="466" customFormat="false" ht="15" hidden="false" customHeight="false" outlineLevel="0" collapsed="false">
      <c r="A466" s="15"/>
      <c r="B466" s="11"/>
      <c r="C466" s="13" t="str">
        <f aca="false">IF($B466="","",IFERROR(INDEX(備品台帳!$B$5:$B$204,MATCH($B466,備品台帳!$A$5:$A$204,0)),"（台帳に無い番号）"))</f>
        <v/>
      </c>
      <c r="D466" s="11"/>
      <c r="E466" s="11"/>
      <c r="F466" s="15"/>
      <c r="G466" s="15"/>
      <c r="H466" s="11"/>
      <c r="I466" s="11"/>
      <c r="J466" s="16" t="str">
        <f aca="false">IF(AND($B466&lt;&gt;"",$G466=""),$B466,"")</f>
        <v/>
      </c>
    </row>
    <row r="467" customFormat="false" ht="15" hidden="false" customHeight="false" outlineLevel="0" collapsed="false">
      <c r="A467" s="15"/>
      <c r="B467" s="11"/>
      <c r="C467" s="13" t="str">
        <f aca="false">IF($B467="","",IFERROR(INDEX(備品台帳!$B$5:$B$204,MATCH($B467,備品台帳!$A$5:$A$204,0)),"（台帳に無い番号）"))</f>
        <v/>
      </c>
      <c r="D467" s="11"/>
      <c r="E467" s="11"/>
      <c r="F467" s="15"/>
      <c r="G467" s="15"/>
      <c r="H467" s="11"/>
      <c r="I467" s="11"/>
      <c r="J467" s="16" t="str">
        <f aca="false">IF(AND($B467&lt;&gt;"",$G467=""),$B467,"")</f>
        <v/>
      </c>
    </row>
    <row r="468" customFormat="false" ht="15" hidden="false" customHeight="false" outlineLevel="0" collapsed="false">
      <c r="A468" s="15"/>
      <c r="B468" s="11"/>
      <c r="C468" s="13" t="str">
        <f aca="false">IF($B468="","",IFERROR(INDEX(備品台帳!$B$5:$B$204,MATCH($B468,備品台帳!$A$5:$A$204,0)),"（台帳に無い番号）"))</f>
        <v/>
      </c>
      <c r="D468" s="11"/>
      <c r="E468" s="11"/>
      <c r="F468" s="15"/>
      <c r="G468" s="15"/>
      <c r="H468" s="11"/>
      <c r="I468" s="11"/>
      <c r="J468" s="16" t="str">
        <f aca="false">IF(AND($B468&lt;&gt;"",$G468=""),$B468,"")</f>
        <v/>
      </c>
    </row>
    <row r="469" customFormat="false" ht="15" hidden="false" customHeight="false" outlineLevel="0" collapsed="false">
      <c r="A469" s="15"/>
      <c r="B469" s="11"/>
      <c r="C469" s="13" t="str">
        <f aca="false">IF($B469="","",IFERROR(INDEX(備品台帳!$B$5:$B$204,MATCH($B469,備品台帳!$A$5:$A$204,0)),"（台帳に無い番号）"))</f>
        <v/>
      </c>
      <c r="D469" s="11"/>
      <c r="E469" s="11"/>
      <c r="F469" s="15"/>
      <c r="G469" s="15"/>
      <c r="H469" s="11"/>
      <c r="I469" s="11"/>
      <c r="J469" s="16" t="str">
        <f aca="false">IF(AND($B469&lt;&gt;"",$G469=""),$B469,"")</f>
        <v/>
      </c>
    </row>
    <row r="470" customFormat="false" ht="15" hidden="false" customHeight="false" outlineLevel="0" collapsed="false">
      <c r="A470" s="15"/>
      <c r="B470" s="11"/>
      <c r="C470" s="13" t="str">
        <f aca="false">IF($B470="","",IFERROR(INDEX(備品台帳!$B$5:$B$204,MATCH($B470,備品台帳!$A$5:$A$204,0)),"（台帳に無い番号）"))</f>
        <v/>
      </c>
      <c r="D470" s="11"/>
      <c r="E470" s="11"/>
      <c r="F470" s="15"/>
      <c r="G470" s="15"/>
      <c r="H470" s="11"/>
      <c r="I470" s="11"/>
      <c r="J470" s="16" t="str">
        <f aca="false">IF(AND($B470&lt;&gt;"",$G470=""),$B470,"")</f>
        <v/>
      </c>
    </row>
    <row r="471" customFormat="false" ht="15" hidden="false" customHeight="false" outlineLevel="0" collapsed="false">
      <c r="A471" s="15"/>
      <c r="B471" s="11"/>
      <c r="C471" s="13" t="str">
        <f aca="false">IF($B471="","",IFERROR(INDEX(備品台帳!$B$5:$B$204,MATCH($B471,備品台帳!$A$5:$A$204,0)),"（台帳に無い番号）"))</f>
        <v/>
      </c>
      <c r="D471" s="11"/>
      <c r="E471" s="11"/>
      <c r="F471" s="15"/>
      <c r="G471" s="15"/>
      <c r="H471" s="11"/>
      <c r="I471" s="11"/>
      <c r="J471" s="16" t="str">
        <f aca="false">IF(AND($B471&lt;&gt;"",$G471=""),$B471,"")</f>
        <v/>
      </c>
    </row>
    <row r="472" customFormat="false" ht="15" hidden="false" customHeight="false" outlineLevel="0" collapsed="false">
      <c r="A472" s="15"/>
      <c r="B472" s="11"/>
      <c r="C472" s="13" t="str">
        <f aca="false">IF($B472="","",IFERROR(INDEX(備品台帳!$B$5:$B$204,MATCH($B472,備品台帳!$A$5:$A$204,0)),"（台帳に無い番号）"))</f>
        <v/>
      </c>
      <c r="D472" s="11"/>
      <c r="E472" s="11"/>
      <c r="F472" s="15"/>
      <c r="G472" s="15"/>
      <c r="H472" s="11"/>
      <c r="I472" s="11"/>
      <c r="J472" s="16" t="str">
        <f aca="false">IF(AND($B472&lt;&gt;"",$G472=""),$B472,"")</f>
        <v/>
      </c>
    </row>
    <row r="473" customFormat="false" ht="15" hidden="false" customHeight="false" outlineLevel="0" collapsed="false">
      <c r="A473" s="15"/>
      <c r="B473" s="11"/>
      <c r="C473" s="13" t="str">
        <f aca="false">IF($B473="","",IFERROR(INDEX(備品台帳!$B$5:$B$204,MATCH($B473,備品台帳!$A$5:$A$204,0)),"（台帳に無い番号）"))</f>
        <v/>
      </c>
      <c r="D473" s="11"/>
      <c r="E473" s="11"/>
      <c r="F473" s="15"/>
      <c r="G473" s="15"/>
      <c r="H473" s="11"/>
      <c r="I473" s="11"/>
      <c r="J473" s="16" t="str">
        <f aca="false">IF(AND($B473&lt;&gt;"",$G473=""),$B473,"")</f>
        <v/>
      </c>
    </row>
    <row r="474" customFormat="false" ht="15" hidden="false" customHeight="false" outlineLevel="0" collapsed="false">
      <c r="A474" s="15"/>
      <c r="B474" s="11"/>
      <c r="C474" s="13" t="str">
        <f aca="false">IF($B474="","",IFERROR(INDEX(備品台帳!$B$5:$B$204,MATCH($B474,備品台帳!$A$5:$A$204,0)),"（台帳に無い番号）"))</f>
        <v/>
      </c>
      <c r="D474" s="11"/>
      <c r="E474" s="11"/>
      <c r="F474" s="15"/>
      <c r="G474" s="15"/>
      <c r="H474" s="11"/>
      <c r="I474" s="11"/>
      <c r="J474" s="16" t="str">
        <f aca="false">IF(AND($B474&lt;&gt;"",$G474=""),$B474,"")</f>
        <v/>
      </c>
    </row>
    <row r="475" customFormat="false" ht="15" hidden="false" customHeight="false" outlineLevel="0" collapsed="false">
      <c r="A475" s="15"/>
      <c r="B475" s="11"/>
      <c r="C475" s="13" t="str">
        <f aca="false">IF($B475="","",IFERROR(INDEX(備品台帳!$B$5:$B$204,MATCH($B475,備品台帳!$A$5:$A$204,0)),"（台帳に無い番号）"))</f>
        <v/>
      </c>
      <c r="D475" s="11"/>
      <c r="E475" s="11"/>
      <c r="F475" s="15"/>
      <c r="G475" s="15"/>
      <c r="H475" s="11"/>
      <c r="I475" s="11"/>
      <c r="J475" s="16" t="str">
        <f aca="false">IF(AND($B475&lt;&gt;"",$G475=""),$B475,"")</f>
        <v/>
      </c>
    </row>
    <row r="476" customFormat="false" ht="15" hidden="false" customHeight="false" outlineLevel="0" collapsed="false">
      <c r="A476" s="15"/>
      <c r="B476" s="11"/>
      <c r="C476" s="13" t="str">
        <f aca="false">IF($B476="","",IFERROR(INDEX(備品台帳!$B$5:$B$204,MATCH($B476,備品台帳!$A$5:$A$204,0)),"（台帳に無い番号）"))</f>
        <v/>
      </c>
      <c r="D476" s="11"/>
      <c r="E476" s="11"/>
      <c r="F476" s="15"/>
      <c r="G476" s="15"/>
      <c r="H476" s="11"/>
      <c r="I476" s="11"/>
      <c r="J476" s="16" t="str">
        <f aca="false">IF(AND($B476&lt;&gt;"",$G476=""),$B476,"")</f>
        <v/>
      </c>
    </row>
    <row r="477" customFormat="false" ht="15" hidden="false" customHeight="false" outlineLevel="0" collapsed="false">
      <c r="A477" s="15"/>
      <c r="B477" s="11"/>
      <c r="C477" s="13" t="str">
        <f aca="false">IF($B477="","",IFERROR(INDEX(備品台帳!$B$5:$B$204,MATCH($B477,備品台帳!$A$5:$A$204,0)),"（台帳に無い番号）"))</f>
        <v/>
      </c>
      <c r="D477" s="11"/>
      <c r="E477" s="11"/>
      <c r="F477" s="15"/>
      <c r="G477" s="15"/>
      <c r="H477" s="11"/>
      <c r="I477" s="11"/>
      <c r="J477" s="16" t="str">
        <f aca="false">IF(AND($B477&lt;&gt;"",$G477=""),$B477,"")</f>
        <v/>
      </c>
    </row>
    <row r="478" customFormat="false" ht="15" hidden="false" customHeight="false" outlineLevel="0" collapsed="false">
      <c r="A478" s="15"/>
      <c r="B478" s="11"/>
      <c r="C478" s="13" t="str">
        <f aca="false">IF($B478="","",IFERROR(INDEX(備品台帳!$B$5:$B$204,MATCH($B478,備品台帳!$A$5:$A$204,0)),"（台帳に無い番号）"))</f>
        <v/>
      </c>
      <c r="D478" s="11"/>
      <c r="E478" s="11"/>
      <c r="F478" s="15"/>
      <c r="G478" s="15"/>
      <c r="H478" s="11"/>
      <c r="I478" s="11"/>
      <c r="J478" s="16" t="str">
        <f aca="false">IF(AND($B478&lt;&gt;"",$G478=""),$B478,"")</f>
        <v/>
      </c>
    </row>
    <row r="479" customFormat="false" ht="15" hidden="false" customHeight="false" outlineLevel="0" collapsed="false">
      <c r="A479" s="15"/>
      <c r="B479" s="11"/>
      <c r="C479" s="13" t="str">
        <f aca="false">IF($B479="","",IFERROR(INDEX(備品台帳!$B$5:$B$204,MATCH($B479,備品台帳!$A$5:$A$204,0)),"（台帳に無い番号）"))</f>
        <v/>
      </c>
      <c r="D479" s="11"/>
      <c r="E479" s="11"/>
      <c r="F479" s="15"/>
      <c r="G479" s="15"/>
      <c r="H479" s="11"/>
      <c r="I479" s="11"/>
      <c r="J479" s="16" t="str">
        <f aca="false">IF(AND($B479&lt;&gt;"",$G479=""),$B479,"")</f>
        <v/>
      </c>
    </row>
    <row r="480" customFormat="false" ht="15" hidden="false" customHeight="false" outlineLevel="0" collapsed="false">
      <c r="A480" s="15"/>
      <c r="B480" s="11"/>
      <c r="C480" s="13" t="str">
        <f aca="false">IF($B480="","",IFERROR(INDEX(備品台帳!$B$5:$B$204,MATCH($B480,備品台帳!$A$5:$A$204,0)),"（台帳に無い番号）"))</f>
        <v/>
      </c>
      <c r="D480" s="11"/>
      <c r="E480" s="11"/>
      <c r="F480" s="15"/>
      <c r="G480" s="15"/>
      <c r="H480" s="11"/>
      <c r="I480" s="11"/>
      <c r="J480" s="16" t="str">
        <f aca="false">IF(AND($B480&lt;&gt;"",$G480=""),$B480,"")</f>
        <v/>
      </c>
    </row>
    <row r="481" customFormat="false" ht="15" hidden="false" customHeight="false" outlineLevel="0" collapsed="false">
      <c r="A481" s="15"/>
      <c r="B481" s="11"/>
      <c r="C481" s="13" t="str">
        <f aca="false">IF($B481="","",IFERROR(INDEX(備品台帳!$B$5:$B$204,MATCH($B481,備品台帳!$A$5:$A$204,0)),"（台帳に無い番号）"))</f>
        <v/>
      </c>
      <c r="D481" s="11"/>
      <c r="E481" s="11"/>
      <c r="F481" s="15"/>
      <c r="G481" s="15"/>
      <c r="H481" s="11"/>
      <c r="I481" s="11"/>
      <c r="J481" s="16" t="str">
        <f aca="false">IF(AND($B481&lt;&gt;"",$G481=""),$B481,"")</f>
        <v/>
      </c>
    </row>
    <row r="482" customFormat="false" ht="15" hidden="false" customHeight="false" outlineLevel="0" collapsed="false">
      <c r="A482" s="15"/>
      <c r="B482" s="11"/>
      <c r="C482" s="13" t="str">
        <f aca="false">IF($B482="","",IFERROR(INDEX(備品台帳!$B$5:$B$204,MATCH($B482,備品台帳!$A$5:$A$204,0)),"（台帳に無い番号）"))</f>
        <v/>
      </c>
      <c r="D482" s="11"/>
      <c r="E482" s="11"/>
      <c r="F482" s="15"/>
      <c r="G482" s="15"/>
      <c r="H482" s="11"/>
      <c r="I482" s="11"/>
      <c r="J482" s="16" t="str">
        <f aca="false">IF(AND($B482&lt;&gt;"",$G482=""),$B482,"")</f>
        <v/>
      </c>
    </row>
    <row r="483" customFormat="false" ht="15" hidden="false" customHeight="false" outlineLevel="0" collapsed="false">
      <c r="A483" s="15"/>
      <c r="B483" s="11"/>
      <c r="C483" s="13" t="str">
        <f aca="false">IF($B483="","",IFERROR(INDEX(備品台帳!$B$5:$B$204,MATCH($B483,備品台帳!$A$5:$A$204,0)),"（台帳に無い番号）"))</f>
        <v/>
      </c>
      <c r="D483" s="11"/>
      <c r="E483" s="11"/>
      <c r="F483" s="15"/>
      <c r="G483" s="15"/>
      <c r="H483" s="11"/>
      <c r="I483" s="11"/>
      <c r="J483" s="16" t="str">
        <f aca="false">IF(AND($B483&lt;&gt;"",$G483=""),$B483,"")</f>
        <v/>
      </c>
    </row>
    <row r="484" customFormat="false" ht="15" hidden="false" customHeight="false" outlineLevel="0" collapsed="false">
      <c r="A484" s="15"/>
      <c r="B484" s="11"/>
      <c r="C484" s="13" t="str">
        <f aca="false">IF($B484="","",IFERROR(INDEX(備品台帳!$B$5:$B$204,MATCH($B484,備品台帳!$A$5:$A$204,0)),"（台帳に無い番号）"))</f>
        <v/>
      </c>
      <c r="D484" s="11"/>
      <c r="E484" s="11"/>
      <c r="F484" s="15"/>
      <c r="G484" s="15"/>
      <c r="H484" s="11"/>
      <c r="I484" s="11"/>
      <c r="J484" s="16" t="str">
        <f aca="false">IF(AND($B484&lt;&gt;"",$G484=""),$B484,"")</f>
        <v/>
      </c>
    </row>
    <row r="485" customFormat="false" ht="15" hidden="false" customHeight="false" outlineLevel="0" collapsed="false">
      <c r="A485" s="15"/>
      <c r="B485" s="11"/>
      <c r="C485" s="13" t="str">
        <f aca="false">IF($B485="","",IFERROR(INDEX(備品台帳!$B$5:$B$204,MATCH($B485,備品台帳!$A$5:$A$204,0)),"（台帳に無い番号）"))</f>
        <v/>
      </c>
      <c r="D485" s="11"/>
      <c r="E485" s="11"/>
      <c r="F485" s="15"/>
      <c r="G485" s="15"/>
      <c r="H485" s="11"/>
      <c r="I485" s="11"/>
      <c r="J485" s="16" t="str">
        <f aca="false">IF(AND($B485&lt;&gt;"",$G485=""),$B485,"")</f>
        <v/>
      </c>
    </row>
    <row r="486" customFormat="false" ht="15" hidden="false" customHeight="false" outlineLevel="0" collapsed="false">
      <c r="A486" s="15"/>
      <c r="B486" s="11"/>
      <c r="C486" s="13" t="str">
        <f aca="false">IF($B486="","",IFERROR(INDEX(備品台帳!$B$5:$B$204,MATCH($B486,備品台帳!$A$5:$A$204,0)),"（台帳に無い番号）"))</f>
        <v/>
      </c>
      <c r="D486" s="11"/>
      <c r="E486" s="11"/>
      <c r="F486" s="15"/>
      <c r="G486" s="15"/>
      <c r="H486" s="11"/>
      <c r="I486" s="11"/>
      <c r="J486" s="16" t="str">
        <f aca="false">IF(AND($B486&lt;&gt;"",$G486=""),$B486,"")</f>
        <v/>
      </c>
    </row>
    <row r="487" customFormat="false" ht="15" hidden="false" customHeight="false" outlineLevel="0" collapsed="false">
      <c r="A487" s="15"/>
      <c r="B487" s="11"/>
      <c r="C487" s="13" t="str">
        <f aca="false">IF($B487="","",IFERROR(INDEX(備品台帳!$B$5:$B$204,MATCH($B487,備品台帳!$A$5:$A$204,0)),"（台帳に無い番号）"))</f>
        <v/>
      </c>
      <c r="D487" s="11"/>
      <c r="E487" s="11"/>
      <c r="F487" s="15"/>
      <c r="G487" s="15"/>
      <c r="H487" s="11"/>
      <c r="I487" s="11"/>
      <c r="J487" s="16" t="str">
        <f aca="false">IF(AND($B487&lt;&gt;"",$G487=""),$B487,"")</f>
        <v/>
      </c>
    </row>
    <row r="488" customFormat="false" ht="15" hidden="false" customHeight="false" outlineLevel="0" collapsed="false">
      <c r="A488" s="15"/>
      <c r="B488" s="11"/>
      <c r="C488" s="13" t="str">
        <f aca="false">IF($B488="","",IFERROR(INDEX(備品台帳!$B$5:$B$204,MATCH($B488,備品台帳!$A$5:$A$204,0)),"（台帳に無い番号）"))</f>
        <v/>
      </c>
      <c r="D488" s="11"/>
      <c r="E488" s="11"/>
      <c r="F488" s="15"/>
      <c r="G488" s="15"/>
      <c r="H488" s="11"/>
      <c r="I488" s="11"/>
      <c r="J488" s="16" t="str">
        <f aca="false">IF(AND($B488&lt;&gt;"",$G488=""),$B488,"")</f>
        <v/>
      </c>
    </row>
    <row r="489" customFormat="false" ht="15" hidden="false" customHeight="false" outlineLevel="0" collapsed="false">
      <c r="A489" s="15"/>
      <c r="B489" s="11"/>
      <c r="C489" s="13" t="str">
        <f aca="false">IF($B489="","",IFERROR(INDEX(備品台帳!$B$5:$B$204,MATCH($B489,備品台帳!$A$5:$A$204,0)),"（台帳に無い番号）"))</f>
        <v/>
      </c>
      <c r="D489" s="11"/>
      <c r="E489" s="11"/>
      <c r="F489" s="15"/>
      <c r="G489" s="15"/>
      <c r="H489" s="11"/>
      <c r="I489" s="11"/>
      <c r="J489" s="16" t="str">
        <f aca="false">IF(AND($B489&lt;&gt;"",$G489=""),$B489,"")</f>
        <v/>
      </c>
    </row>
    <row r="490" customFormat="false" ht="15" hidden="false" customHeight="false" outlineLevel="0" collapsed="false">
      <c r="A490" s="15"/>
      <c r="B490" s="11"/>
      <c r="C490" s="13" t="str">
        <f aca="false">IF($B490="","",IFERROR(INDEX(備品台帳!$B$5:$B$204,MATCH($B490,備品台帳!$A$5:$A$204,0)),"（台帳に無い番号）"))</f>
        <v/>
      </c>
      <c r="D490" s="11"/>
      <c r="E490" s="11"/>
      <c r="F490" s="15"/>
      <c r="G490" s="15"/>
      <c r="H490" s="11"/>
      <c r="I490" s="11"/>
      <c r="J490" s="16" t="str">
        <f aca="false">IF(AND($B490&lt;&gt;"",$G490=""),$B490,"")</f>
        <v/>
      </c>
    </row>
    <row r="491" customFormat="false" ht="15" hidden="false" customHeight="false" outlineLevel="0" collapsed="false">
      <c r="A491" s="15"/>
      <c r="B491" s="11"/>
      <c r="C491" s="13" t="str">
        <f aca="false">IF($B491="","",IFERROR(INDEX(備品台帳!$B$5:$B$204,MATCH($B491,備品台帳!$A$5:$A$204,0)),"（台帳に無い番号）"))</f>
        <v/>
      </c>
      <c r="D491" s="11"/>
      <c r="E491" s="11"/>
      <c r="F491" s="15"/>
      <c r="G491" s="15"/>
      <c r="H491" s="11"/>
      <c r="I491" s="11"/>
      <c r="J491" s="16" t="str">
        <f aca="false">IF(AND($B491&lt;&gt;"",$G491=""),$B491,"")</f>
        <v/>
      </c>
    </row>
    <row r="492" customFormat="false" ht="15" hidden="false" customHeight="false" outlineLevel="0" collapsed="false">
      <c r="A492" s="15"/>
      <c r="B492" s="11"/>
      <c r="C492" s="13" t="str">
        <f aca="false">IF($B492="","",IFERROR(INDEX(備品台帳!$B$5:$B$204,MATCH($B492,備品台帳!$A$5:$A$204,0)),"（台帳に無い番号）"))</f>
        <v/>
      </c>
      <c r="D492" s="11"/>
      <c r="E492" s="11"/>
      <c r="F492" s="15"/>
      <c r="G492" s="15"/>
      <c r="H492" s="11"/>
      <c r="I492" s="11"/>
      <c r="J492" s="16" t="str">
        <f aca="false">IF(AND($B492&lt;&gt;"",$G492=""),$B492,"")</f>
        <v/>
      </c>
    </row>
    <row r="493" customFormat="false" ht="15" hidden="false" customHeight="false" outlineLevel="0" collapsed="false">
      <c r="A493" s="15"/>
      <c r="B493" s="11"/>
      <c r="C493" s="13" t="str">
        <f aca="false">IF($B493="","",IFERROR(INDEX(備品台帳!$B$5:$B$204,MATCH($B493,備品台帳!$A$5:$A$204,0)),"（台帳に無い番号）"))</f>
        <v/>
      </c>
      <c r="D493" s="11"/>
      <c r="E493" s="11"/>
      <c r="F493" s="15"/>
      <c r="G493" s="15"/>
      <c r="H493" s="11"/>
      <c r="I493" s="11"/>
      <c r="J493" s="16" t="str">
        <f aca="false">IF(AND($B493&lt;&gt;"",$G493=""),$B493,"")</f>
        <v/>
      </c>
    </row>
    <row r="494" customFormat="false" ht="15" hidden="false" customHeight="false" outlineLevel="0" collapsed="false">
      <c r="A494" s="15"/>
      <c r="B494" s="11"/>
      <c r="C494" s="13" t="str">
        <f aca="false">IF($B494="","",IFERROR(INDEX(備品台帳!$B$5:$B$204,MATCH($B494,備品台帳!$A$5:$A$204,0)),"（台帳に無い番号）"))</f>
        <v/>
      </c>
      <c r="D494" s="11"/>
      <c r="E494" s="11"/>
      <c r="F494" s="15"/>
      <c r="G494" s="15"/>
      <c r="H494" s="11"/>
      <c r="I494" s="11"/>
      <c r="J494" s="16" t="str">
        <f aca="false">IF(AND($B494&lt;&gt;"",$G494=""),$B494,"")</f>
        <v/>
      </c>
    </row>
    <row r="495" customFormat="false" ht="15" hidden="false" customHeight="false" outlineLevel="0" collapsed="false">
      <c r="A495" s="15"/>
      <c r="B495" s="11"/>
      <c r="C495" s="13" t="str">
        <f aca="false">IF($B495="","",IFERROR(INDEX(備品台帳!$B$5:$B$204,MATCH($B495,備品台帳!$A$5:$A$204,0)),"（台帳に無い番号）"))</f>
        <v/>
      </c>
      <c r="D495" s="11"/>
      <c r="E495" s="11"/>
      <c r="F495" s="15"/>
      <c r="G495" s="15"/>
      <c r="H495" s="11"/>
      <c r="I495" s="11"/>
      <c r="J495" s="16" t="str">
        <f aca="false">IF(AND($B495&lt;&gt;"",$G495=""),$B495,"")</f>
        <v/>
      </c>
    </row>
    <row r="496" customFormat="false" ht="15" hidden="false" customHeight="false" outlineLevel="0" collapsed="false">
      <c r="A496" s="15"/>
      <c r="B496" s="11"/>
      <c r="C496" s="13" t="str">
        <f aca="false">IF($B496="","",IFERROR(INDEX(備品台帳!$B$5:$B$204,MATCH($B496,備品台帳!$A$5:$A$204,0)),"（台帳に無い番号）"))</f>
        <v/>
      </c>
      <c r="D496" s="11"/>
      <c r="E496" s="11"/>
      <c r="F496" s="15"/>
      <c r="G496" s="15"/>
      <c r="H496" s="11"/>
      <c r="I496" s="11"/>
      <c r="J496" s="16" t="str">
        <f aca="false">IF(AND($B496&lt;&gt;"",$G496=""),$B496,"")</f>
        <v/>
      </c>
    </row>
    <row r="497" customFormat="false" ht="15" hidden="false" customHeight="false" outlineLevel="0" collapsed="false">
      <c r="A497" s="15"/>
      <c r="B497" s="11"/>
      <c r="C497" s="13" t="str">
        <f aca="false">IF($B497="","",IFERROR(INDEX(備品台帳!$B$5:$B$204,MATCH($B497,備品台帳!$A$5:$A$204,0)),"（台帳に無い番号）"))</f>
        <v/>
      </c>
      <c r="D497" s="11"/>
      <c r="E497" s="11"/>
      <c r="F497" s="15"/>
      <c r="G497" s="15"/>
      <c r="H497" s="11"/>
      <c r="I497" s="11"/>
      <c r="J497" s="16" t="str">
        <f aca="false">IF(AND($B497&lt;&gt;"",$G497=""),$B497,"")</f>
        <v/>
      </c>
    </row>
    <row r="498" customFormat="false" ht="15" hidden="false" customHeight="false" outlineLevel="0" collapsed="false">
      <c r="A498" s="15"/>
      <c r="B498" s="11"/>
      <c r="C498" s="13" t="str">
        <f aca="false">IF($B498="","",IFERROR(INDEX(備品台帳!$B$5:$B$204,MATCH($B498,備品台帳!$A$5:$A$204,0)),"（台帳に無い番号）"))</f>
        <v/>
      </c>
      <c r="D498" s="11"/>
      <c r="E498" s="11"/>
      <c r="F498" s="15"/>
      <c r="G498" s="15"/>
      <c r="H498" s="11"/>
      <c r="I498" s="11"/>
      <c r="J498" s="16" t="str">
        <f aca="false">IF(AND($B498&lt;&gt;"",$G498=""),$B498,"")</f>
        <v/>
      </c>
    </row>
    <row r="499" customFormat="false" ht="15" hidden="false" customHeight="false" outlineLevel="0" collapsed="false">
      <c r="A499" s="15"/>
      <c r="B499" s="11"/>
      <c r="C499" s="13" t="str">
        <f aca="false">IF($B499="","",IFERROR(INDEX(備品台帳!$B$5:$B$204,MATCH($B499,備品台帳!$A$5:$A$204,0)),"（台帳に無い番号）"))</f>
        <v/>
      </c>
      <c r="D499" s="11"/>
      <c r="E499" s="11"/>
      <c r="F499" s="15"/>
      <c r="G499" s="15"/>
      <c r="H499" s="11"/>
      <c r="I499" s="11"/>
      <c r="J499" s="16" t="str">
        <f aca="false">IF(AND($B499&lt;&gt;"",$G499=""),$B499,"")</f>
        <v/>
      </c>
    </row>
    <row r="500" customFormat="false" ht="15" hidden="false" customHeight="false" outlineLevel="0" collapsed="false">
      <c r="A500" s="15"/>
      <c r="B500" s="11"/>
      <c r="C500" s="13" t="str">
        <f aca="false">IF($B500="","",IFERROR(INDEX(備品台帳!$B$5:$B$204,MATCH($B500,備品台帳!$A$5:$A$204,0)),"（台帳に無い番号）"))</f>
        <v/>
      </c>
      <c r="D500" s="11"/>
      <c r="E500" s="11"/>
      <c r="F500" s="15"/>
      <c r="G500" s="15"/>
      <c r="H500" s="11"/>
      <c r="I500" s="11"/>
      <c r="J500" s="16" t="str">
        <f aca="false">IF(AND($B500&lt;&gt;"",$G500=""),$B500,"")</f>
        <v/>
      </c>
    </row>
    <row r="501" customFormat="false" ht="15" hidden="false" customHeight="false" outlineLevel="0" collapsed="false">
      <c r="A501" s="15"/>
      <c r="B501" s="11"/>
      <c r="C501" s="13" t="str">
        <f aca="false">IF($B501="","",IFERROR(INDEX(備品台帳!$B$5:$B$204,MATCH($B501,備品台帳!$A$5:$A$204,0)),"（台帳に無い番号）"))</f>
        <v/>
      </c>
      <c r="D501" s="11"/>
      <c r="E501" s="11"/>
      <c r="F501" s="15"/>
      <c r="G501" s="15"/>
      <c r="H501" s="11"/>
      <c r="I501" s="11"/>
      <c r="J501" s="16" t="str">
        <f aca="false">IF(AND($B501&lt;&gt;"",$G501=""),$B501,"")</f>
        <v/>
      </c>
    </row>
    <row r="502" customFormat="false" ht="15" hidden="false" customHeight="false" outlineLevel="0" collapsed="false">
      <c r="A502" s="15"/>
      <c r="B502" s="11"/>
      <c r="C502" s="13" t="str">
        <f aca="false">IF($B502="","",IFERROR(INDEX(備品台帳!$B$5:$B$204,MATCH($B502,備品台帳!$A$5:$A$204,0)),"（台帳に無い番号）"))</f>
        <v/>
      </c>
      <c r="D502" s="11"/>
      <c r="E502" s="11"/>
      <c r="F502" s="15"/>
      <c r="G502" s="15"/>
      <c r="H502" s="11"/>
      <c r="I502" s="11"/>
      <c r="J502" s="16" t="str">
        <f aca="false">IF(AND($B502&lt;&gt;"",$G502=""),$B502,"")</f>
        <v/>
      </c>
    </row>
    <row r="503" customFormat="false" ht="15" hidden="false" customHeight="false" outlineLevel="0" collapsed="false">
      <c r="A503" s="15"/>
      <c r="B503" s="11"/>
      <c r="C503" s="13" t="str">
        <f aca="false">IF($B503="","",IFERROR(INDEX(備品台帳!$B$5:$B$204,MATCH($B503,備品台帳!$A$5:$A$204,0)),"（台帳に無い番号）"))</f>
        <v/>
      </c>
      <c r="D503" s="11"/>
      <c r="E503" s="11"/>
      <c r="F503" s="15"/>
      <c r="G503" s="15"/>
      <c r="H503" s="11"/>
      <c r="I503" s="11"/>
      <c r="J503" s="16" t="str">
        <f aca="false">IF(AND($B503&lt;&gt;"",$G503=""),$B503,"")</f>
        <v/>
      </c>
    </row>
    <row r="504" customFormat="false" ht="15" hidden="false" customHeight="false" outlineLevel="0" collapsed="false">
      <c r="A504" s="15"/>
      <c r="B504" s="11"/>
      <c r="C504" s="13" t="str">
        <f aca="false">IF($B504="","",IFERROR(INDEX(備品台帳!$B$5:$B$204,MATCH($B504,備品台帳!$A$5:$A$204,0)),"（台帳に無い番号）"))</f>
        <v/>
      </c>
      <c r="D504" s="11"/>
      <c r="E504" s="11"/>
      <c r="F504" s="15"/>
      <c r="G504" s="15"/>
      <c r="H504" s="11"/>
      <c r="I504" s="11"/>
      <c r="J504" s="16" t="str">
        <f aca="false">IF(AND($B504&lt;&gt;"",$G504=""),$B504,"")</f>
        <v/>
      </c>
    </row>
  </sheetData>
  <conditionalFormatting sqref="A5:I504">
    <cfRule type="expression" priority="2" aboveAverage="0" equalAverage="0" bottom="0" percent="0" rank="0" text="" dxfId="3">
      <formula>AND($B5&lt;&gt;"",$G5="",$F5&lt;&gt;"",$F5&lt;TODAY())</formula>
    </cfRule>
    <cfRule type="expression" priority="3" aboveAverage="0" equalAverage="0" bottom="0" percent="0" rank="0" text="" dxfId="4">
      <formula>$G5&lt;&gt;""</formula>
    </cfRule>
  </conditionalFormatting>
  <dataValidations count="2">
    <dataValidation allowBlank="true" errorStyle="stop" operator="between" showDropDown="false" showErrorMessage="false" showInputMessage="false" sqref="B5:B504" type="list">
      <formula1>備品台帳!$A$5:$A$204</formula1>
      <formula2>0</formula2>
    </dataValidation>
    <dataValidation allowBlank="true" error="2026/9/25 のように日付で入力してください。" errorStyle="stop" errorTitle="日付" operator="greaterThan" showDropDown="false" showErrorMessage="true" showInputMessage="false" sqref="A5:A504 F5:G5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2026-09-25T08:59:47Z</dcterms:created>
  <dc:creator>openpyxl</dc:creator>
  <dc:description/>
  <dc:language>en-US</dc:language>
  <cp:lastModifiedBy/>
  <dcterms:modified xsi:type="dcterms:W3CDTF">2026-09-25T08:59:47Z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